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903198dbd31254f/Рабочий стол/"/>
    </mc:Choice>
  </mc:AlternateContent>
  <xr:revisionPtr revIDLastSave="745" documentId="8_{39A48F24-0623-43FA-8958-91E53A9E6598}" xr6:coauthVersionLast="47" xr6:coauthVersionMax="47" xr10:uidLastSave="{8D56C35B-3230-42A8-B87B-D47D7E0B6F73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Лист1!$A$1:$G$770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0" i="1" l="1"/>
  <c r="E737" i="1"/>
  <c r="E736" i="1"/>
  <c r="E658" i="1"/>
  <c r="F658" i="1" s="1"/>
  <c r="E657" i="1"/>
  <c r="F657" i="1" s="1"/>
  <c r="E654" i="1"/>
  <c r="F654" i="1" s="1"/>
  <c r="E653" i="1"/>
  <c r="F653" i="1" s="1"/>
  <c r="E651" i="1"/>
  <c r="F651" i="1" s="1"/>
  <c r="E695" i="1"/>
  <c r="F695" i="1" s="1"/>
  <c r="E327" i="1"/>
  <c r="F327" i="1" s="1"/>
  <c r="F497" i="1"/>
  <c r="E740" i="1"/>
  <c r="E659" i="1"/>
  <c r="F659" i="1" s="1"/>
  <c r="E685" i="1"/>
  <c r="F685" i="1" s="1"/>
  <c r="E352" i="1"/>
  <c r="F352" i="1" s="1"/>
  <c r="E351" i="1"/>
  <c r="F351" i="1" s="1"/>
  <c r="E36" i="1"/>
  <c r="F36" i="1" s="1"/>
  <c r="E742" i="1"/>
  <c r="F742" i="1" s="1"/>
  <c r="E734" i="1"/>
  <c r="F734" i="1" s="1"/>
  <c r="E733" i="1"/>
  <c r="F733" i="1" s="1"/>
  <c r="E731" i="1"/>
  <c r="F731" i="1" s="1"/>
  <c r="E729" i="1"/>
  <c r="F729" i="1" s="1"/>
  <c r="E728" i="1"/>
  <c r="F728" i="1" s="1"/>
  <c r="E727" i="1"/>
  <c r="AS721" i="1" s="1"/>
  <c r="E726" i="1"/>
  <c r="F726" i="1" s="1"/>
  <c r="E725" i="1"/>
  <c r="F725" i="1" s="1"/>
  <c r="E724" i="1"/>
  <c r="F724" i="1" s="1"/>
  <c r="E723" i="1"/>
  <c r="F723" i="1" s="1"/>
  <c r="E722" i="1"/>
  <c r="F722" i="1" s="1"/>
  <c r="E720" i="1"/>
  <c r="F720" i="1" s="1"/>
  <c r="E719" i="1"/>
  <c r="E718" i="1"/>
  <c r="E717" i="1"/>
  <c r="AS711" i="1" s="1"/>
  <c r="E716" i="1"/>
  <c r="AR710" i="1" s="1"/>
  <c r="E715" i="1"/>
  <c r="F715" i="1" s="1"/>
  <c r="E714" i="1"/>
  <c r="F714" i="1" s="1"/>
  <c r="E713" i="1"/>
  <c r="AR684" i="1" s="1"/>
  <c r="E712" i="1"/>
  <c r="F712" i="1" s="1"/>
  <c r="E711" i="1"/>
  <c r="AR682" i="1" s="1"/>
  <c r="E709" i="1"/>
  <c r="F709" i="1" s="1"/>
  <c r="E708" i="1"/>
  <c r="F708" i="1" s="1"/>
  <c r="E706" i="1"/>
  <c r="F706" i="1" s="1"/>
  <c r="E705" i="1"/>
  <c r="F705" i="1" s="1"/>
  <c r="E704" i="1"/>
  <c r="F704" i="1" s="1"/>
  <c r="E703" i="1"/>
  <c r="F703" i="1" s="1"/>
  <c r="E701" i="1"/>
  <c r="F701" i="1" s="1"/>
  <c r="E700" i="1"/>
  <c r="F700" i="1" s="1"/>
  <c r="E699" i="1"/>
  <c r="F699" i="1" s="1"/>
  <c r="E698" i="1"/>
  <c r="F698" i="1" s="1"/>
  <c r="E697" i="1"/>
  <c r="F697" i="1" s="1"/>
  <c r="E696" i="1"/>
  <c r="F696" i="1" s="1"/>
  <c r="E694" i="1"/>
  <c r="F694" i="1" s="1"/>
  <c r="E693" i="1"/>
  <c r="F693" i="1" s="1"/>
  <c r="E692" i="1"/>
  <c r="F692" i="1" s="1"/>
  <c r="E691" i="1"/>
  <c r="F691" i="1" s="1"/>
  <c r="E690" i="1"/>
  <c r="F690" i="1" s="1"/>
  <c r="E689" i="1"/>
  <c r="F689" i="1" s="1"/>
  <c r="E688" i="1"/>
  <c r="F688" i="1" s="1"/>
  <c r="E686" i="1"/>
  <c r="AS680" i="1" s="1"/>
  <c r="E684" i="1"/>
  <c r="F684" i="1" s="1"/>
  <c r="E683" i="1"/>
  <c r="F683" i="1" s="1"/>
  <c r="E682" i="1"/>
  <c r="F682" i="1" s="1"/>
  <c r="E681" i="1"/>
  <c r="AR675" i="1" s="1"/>
  <c r="E680" i="1"/>
  <c r="F680" i="1" s="1"/>
  <c r="E679" i="1"/>
  <c r="AS673" i="1" s="1"/>
  <c r="E678" i="1"/>
  <c r="AS672" i="1" s="1"/>
  <c r="E677" i="1"/>
  <c r="E676" i="1"/>
  <c r="E675" i="1"/>
  <c r="AS670" i="1" s="1"/>
  <c r="E674" i="1"/>
  <c r="F674" i="1" s="1"/>
  <c r="E672" i="1"/>
  <c r="AS667" i="1" s="1"/>
  <c r="E671" i="1"/>
  <c r="AR666" i="1" s="1"/>
  <c r="AR665" i="1"/>
  <c r="E669" i="1"/>
  <c r="AR663" i="1" s="1"/>
  <c r="E668" i="1"/>
  <c r="F668" i="1" s="1"/>
  <c r="E667" i="1"/>
  <c r="F667" i="1" s="1"/>
  <c r="E666" i="1"/>
  <c r="F666" i="1" s="1"/>
  <c r="E665" i="1"/>
  <c r="F665" i="1" s="1"/>
  <c r="E664" i="1"/>
  <c r="F664" i="1" s="1"/>
  <c r="E663" i="1"/>
  <c r="AS650" i="1" s="1"/>
  <c r="E661" i="1"/>
  <c r="F661" i="1" s="1"/>
  <c r="E660" i="1"/>
  <c r="F660" i="1" s="1"/>
  <c r="E656" i="1"/>
  <c r="AS620" i="1" s="1"/>
  <c r="E655" i="1"/>
  <c r="F655" i="1" s="1"/>
  <c r="E652" i="1"/>
  <c r="AS618" i="1" s="1"/>
  <c r="E650" i="1"/>
  <c r="AS617" i="1" s="1"/>
  <c r="E649" i="1"/>
  <c r="F649" i="1" s="1"/>
  <c r="E648" i="1"/>
  <c r="F648" i="1" s="1"/>
  <c r="E647" i="1"/>
  <c r="F647" i="1" s="1"/>
  <c r="E644" i="1"/>
  <c r="AS611" i="1" s="1"/>
  <c r="E643" i="1"/>
  <c r="F643" i="1" s="1"/>
  <c r="E641" i="1"/>
  <c r="E640" i="1"/>
  <c r="E639" i="1"/>
  <c r="AR595" i="1"/>
  <c r="AS599" i="1"/>
  <c r="AS556" i="1"/>
  <c r="AR552" i="1"/>
  <c r="E637" i="1"/>
  <c r="AR631" i="1" s="1"/>
  <c r="E636" i="1"/>
  <c r="F636" i="1" s="1"/>
  <c r="E634" i="1"/>
  <c r="AS576" i="1" s="1"/>
  <c r="E633" i="1"/>
  <c r="AS575" i="1" s="1"/>
  <c r="E631" i="1"/>
  <c r="AS588" i="1" s="1"/>
  <c r="E630" i="1"/>
  <c r="F630" i="1" s="1"/>
  <c r="E628" i="1"/>
  <c r="AR571" i="1" s="1"/>
  <c r="E627" i="1"/>
  <c r="F627" i="1" s="1"/>
  <c r="E625" i="1"/>
  <c r="F625" i="1" s="1"/>
  <c r="E624" i="1"/>
  <c r="F624" i="1" s="1"/>
  <c r="E622" i="1"/>
  <c r="F622" i="1" s="1"/>
  <c r="E621" i="1"/>
  <c r="F621" i="1" s="1"/>
  <c r="E619" i="1"/>
  <c r="F619" i="1" s="1"/>
  <c r="E618" i="1"/>
  <c r="F618" i="1" s="1"/>
  <c r="E616" i="1"/>
  <c r="F616" i="1" s="1"/>
  <c r="E615" i="1"/>
  <c r="F615" i="1" s="1"/>
  <c r="E613" i="1"/>
  <c r="F613" i="1" s="1"/>
  <c r="E612" i="1"/>
  <c r="F612" i="1" s="1"/>
  <c r="E610" i="1"/>
  <c r="F610" i="1" s="1"/>
  <c r="E609" i="1"/>
  <c r="F609" i="1" s="1"/>
  <c r="E607" i="1"/>
  <c r="F607" i="1" s="1"/>
  <c r="E606" i="1"/>
  <c r="F606" i="1" s="1"/>
  <c r="E604" i="1"/>
  <c r="F604" i="1" s="1"/>
  <c r="E603" i="1"/>
  <c r="F603" i="1" s="1"/>
  <c r="E601" i="1"/>
  <c r="F601" i="1" s="1"/>
  <c r="E600" i="1"/>
  <c r="F600" i="1" s="1"/>
  <c r="E598" i="1"/>
  <c r="F598" i="1" s="1"/>
  <c r="E597" i="1"/>
  <c r="F597" i="1" s="1"/>
  <c r="E595" i="1"/>
  <c r="F595" i="1" s="1"/>
  <c r="E594" i="1"/>
  <c r="F594" i="1" s="1"/>
  <c r="E593" i="1"/>
  <c r="E592" i="1"/>
  <c r="F592" i="1" s="1"/>
  <c r="E591" i="1"/>
  <c r="AR634" i="1" s="1"/>
  <c r="E590" i="1"/>
  <c r="F590" i="1" s="1"/>
  <c r="E588" i="1"/>
  <c r="AS582" i="1" s="1"/>
  <c r="E587" i="1"/>
  <c r="F587" i="1" s="1"/>
  <c r="E586" i="1"/>
  <c r="AS565" i="1" s="1"/>
  <c r="E585" i="1"/>
  <c r="AR564" i="1" s="1"/>
  <c r="E584" i="1"/>
  <c r="AR567" i="1" s="1"/>
  <c r="E583" i="1"/>
  <c r="F583" i="1" s="1"/>
  <c r="E581" i="1"/>
  <c r="F581" i="1" s="1"/>
  <c r="E580" i="1"/>
  <c r="F580" i="1" s="1"/>
  <c r="E579" i="1"/>
  <c r="F579" i="1" s="1"/>
  <c r="E578" i="1"/>
  <c r="F578" i="1" s="1"/>
  <c r="E577" i="1"/>
  <c r="F577" i="1" s="1"/>
  <c r="E576" i="1"/>
  <c r="F576" i="1" s="1"/>
  <c r="E574" i="1"/>
  <c r="F574" i="1" s="1"/>
  <c r="E573" i="1"/>
  <c r="F573" i="1" s="1"/>
  <c r="E572" i="1"/>
  <c r="F572" i="1" s="1"/>
  <c r="E571" i="1"/>
  <c r="F571" i="1" s="1"/>
  <c r="E570" i="1"/>
  <c r="F570" i="1" s="1"/>
  <c r="E569" i="1"/>
  <c r="F569" i="1" s="1"/>
  <c r="E568" i="1"/>
  <c r="F568" i="1" s="1"/>
  <c r="E566" i="1"/>
  <c r="F566" i="1" s="1"/>
  <c r="E565" i="1"/>
  <c r="AR559" i="1" s="1"/>
  <c r="E564" i="1"/>
  <c r="F564" i="1" s="1"/>
  <c r="E563" i="1"/>
  <c r="E562" i="1"/>
  <c r="E561" i="1"/>
  <c r="E560" i="1"/>
  <c r="F560" i="1" s="1"/>
  <c r="E558" i="1"/>
  <c r="F558" i="1" s="1"/>
  <c r="E557" i="1"/>
  <c r="F557" i="1" s="1"/>
  <c r="E556" i="1"/>
  <c r="AS550" i="1" s="1"/>
  <c r="E555" i="1"/>
  <c r="AR549" i="1" s="1"/>
  <c r="E554" i="1"/>
  <c r="F554" i="1" s="1"/>
  <c r="E552" i="1"/>
  <c r="F552" i="1" s="1"/>
  <c r="E551" i="1"/>
  <c r="AS545" i="1" s="1"/>
  <c r="E550" i="1"/>
  <c r="AR544" i="1" s="1"/>
  <c r="E548" i="1"/>
  <c r="AS542" i="1" s="1"/>
  <c r="E547" i="1"/>
  <c r="E546" i="1"/>
  <c r="AR540" i="1" s="1"/>
  <c r="E544" i="1"/>
  <c r="AS538" i="1" s="1"/>
  <c r="E543" i="1"/>
  <c r="AR537" i="1" s="1"/>
  <c r="E542" i="1"/>
  <c r="AR536" i="1" s="1"/>
  <c r="E540" i="1"/>
  <c r="F540" i="1" s="1"/>
  <c r="E539" i="1"/>
  <c r="AS533" i="1" s="1"/>
  <c r="E538" i="1"/>
  <c r="AR532" i="1" s="1"/>
  <c r="E537" i="1"/>
  <c r="F537" i="1" s="1"/>
  <c r="E536" i="1"/>
  <c r="AS530" i="1" s="1"/>
  <c r="E535" i="1"/>
  <c r="AS529" i="1" s="1"/>
  <c r="E534" i="1"/>
  <c r="AS528" i="1" s="1"/>
  <c r="E532" i="1"/>
  <c r="F532" i="1" s="1"/>
  <c r="E531" i="1"/>
  <c r="AS525" i="1" s="1"/>
  <c r="E530" i="1"/>
  <c r="AR524" i="1" s="1"/>
  <c r="E529" i="1"/>
  <c r="AS523" i="1" s="1"/>
  <c r="E528" i="1"/>
  <c r="F528" i="1" s="1"/>
  <c r="E527" i="1"/>
  <c r="AS501" i="1" s="1"/>
  <c r="E526" i="1"/>
  <c r="AS500" i="1" s="1"/>
  <c r="E525" i="1"/>
  <c r="AR499" i="1" s="1"/>
  <c r="E524" i="1"/>
  <c r="F524" i="1" s="1"/>
  <c r="E521" i="1"/>
  <c r="E520" i="1"/>
  <c r="F520" i="1" s="1"/>
  <c r="E519" i="1"/>
  <c r="AS513" i="1" s="1"/>
  <c r="E517" i="1"/>
  <c r="AS511" i="1" s="1"/>
  <c r="E516" i="1"/>
  <c r="AR510" i="1" s="1"/>
  <c r="E515" i="1"/>
  <c r="F515" i="1" s="1"/>
  <c r="E513" i="1"/>
  <c r="E512" i="1"/>
  <c r="AR464" i="1" s="1"/>
  <c r="E511" i="1"/>
  <c r="F511" i="1" s="1"/>
  <c r="E510" i="1"/>
  <c r="F510" i="1" s="1"/>
  <c r="E509" i="1"/>
  <c r="AS461" i="1" s="1"/>
  <c r="E508" i="1"/>
  <c r="F508" i="1" s="1"/>
  <c r="E506" i="1"/>
  <c r="F506" i="1" s="1"/>
  <c r="E505" i="1"/>
  <c r="F505" i="1" s="1"/>
  <c r="E504" i="1"/>
  <c r="F504" i="1" s="1"/>
  <c r="E503" i="1"/>
  <c r="F503" i="1" s="1"/>
  <c r="E501" i="1"/>
  <c r="F501" i="1" s="1"/>
  <c r="E499" i="1"/>
  <c r="F499" i="1" s="1"/>
  <c r="E496" i="1"/>
  <c r="AR494" i="1" s="1"/>
  <c r="E495" i="1"/>
  <c r="F495" i="1" s="1"/>
  <c r="E494" i="1"/>
  <c r="AR488" i="1" s="1"/>
  <c r="E493" i="1"/>
  <c r="F493" i="1" s="1"/>
  <c r="E492" i="1"/>
  <c r="F492" i="1" s="1"/>
  <c r="E490" i="1"/>
  <c r="E489" i="1"/>
  <c r="F489" i="1" s="1"/>
  <c r="E488" i="1"/>
  <c r="AR482" i="1" s="1"/>
  <c r="E486" i="1"/>
  <c r="F486" i="1" s="1"/>
  <c r="E485" i="1"/>
  <c r="AR479" i="1" s="1"/>
  <c r="E484" i="1"/>
  <c r="F484" i="1" s="1"/>
  <c r="E482" i="1"/>
  <c r="AR476" i="1" s="1"/>
  <c r="E481" i="1"/>
  <c r="F481" i="1" s="1"/>
  <c r="E480" i="1"/>
  <c r="F480" i="1" s="1"/>
  <c r="E478" i="1"/>
  <c r="F478" i="1" s="1"/>
  <c r="E477" i="1"/>
  <c r="AR471" i="1" s="1"/>
  <c r="E476" i="1"/>
  <c r="F476" i="1" s="1"/>
  <c r="E475" i="1"/>
  <c r="F475" i="1" s="1"/>
  <c r="E474" i="1"/>
  <c r="F474" i="1" s="1"/>
  <c r="E473" i="1"/>
  <c r="F473" i="1" s="1"/>
  <c r="E471" i="1"/>
  <c r="AS465" i="1" s="1"/>
  <c r="E470" i="1"/>
  <c r="AR521" i="1" s="1"/>
  <c r="E469" i="1"/>
  <c r="AS520" i="1" s="1"/>
  <c r="E468" i="1"/>
  <c r="AS519" i="1" s="1"/>
  <c r="E467" i="1"/>
  <c r="F467" i="1" s="1"/>
  <c r="E466" i="1"/>
  <c r="AS517" i="1" s="1"/>
  <c r="E464" i="1"/>
  <c r="F464" i="1" s="1"/>
  <c r="E463" i="1"/>
  <c r="F463" i="1" s="1"/>
  <c r="E462" i="1"/>
  <c r="AR459" i="1" s="1"/>
  <c r="E460" i="1"/>
  <c r="AR454" i="1" s="1"/>
  <c r="E459" i="1"/>
  <c r="AR453" i="1" s="1"/>
  <c r="E458" i="1"/>
  <c r="E457" i="1"/>
  <c r="F457" i="1" s="1"/>
  <c r="E456" i="1"/>
  <c r="F456" i="1" s="1"/>
  <c r="E454" i="1"/>
  <c r="AR448" i="1" s="1"/>
  <c r="E453" i="1"/>
  <c r="AR447" i="1" s="1"/>
  <c r="E452" i="1"/>
  <c r="AS446" i="1" s="1"/>
  <c r="E451" i="1"/>
  <c r="AS445" i="1" s="1"/>
  <c r="E450" i="1"/>
  <c r="F450" i="1" s="1"/>
  <c r="E448" i="1"/>
  <c r="AS442" i="1" s="1"/>
  <c r="E447" i="1"/>
  <c r="AS441" i="1" s="1"/>
  <c r="E446" i="1"/>
  <c r="F446" i="1" s="1"/>
  <c r="E445" i="1"/>
  <c r="AR439" i="1" s="1"/>
  <c r="E444" i="1"/>
  <c r="F444" i="1" s="1"/>
  <c r="E443" i="1"/>
  <c r="AS437" i="1" s="1"/>
  <c r="E442" i="1"/>
  <c r="AS436" i="1" s="1"/>
  <c r="E440" i="1"/>
  <c r="AR429" i="1" s="1"/>
  <c r="E439" i="1"/>
  <c r="AR423" i="1" s="1"/>
  <c r="E438" i="1"/>
  <c r="AR422" i="1" s="1"/>
  <c r="E437" i="1"/>
  <c r="F437" i="1" s="1"/>
  <c r="E435" i="1"/>
  <c r="F435" i="1" s="1"/>
  <c r="E434" i="1"/>
  <c r="F434" i="1" s="1"/>
  <c r="E433" i="1"/>
  <c r="F433" i="1" s="1"/>
  <c r="E432" i="1"/>
  <c r="F432" i="1" s="1"/>
  <c r="E430" i="1"/>
  <c r="F430" i="1" s="1"/>
  <c r="E429" i="1"/>
  <c r="F429" i="1" s="1"/>
  <c r="E428" i="1"/>
  <c r="F428" i="1" s="1"/>
  <c r="E427" i="1"/>
  <c r="F427" i="1" s="1"/>
  <c r="E425" i="1"/>
  <c r="F425" i="1" s="1"/>
  <c r="E424" i="1"/>
  <c r="F424" i="1" s="1"/>
  <c r="E422" i="1"/>
  <c r="F422" i="1" s="1"/>
  <c r="E420" i="1"/>
  <c r="F420" i="1" s="1"/>
  <c r="E418" i="1"/>
  <c r="F418" i="1" s="1"/>
  <c r="E416" i="1"/>
  <c r="F416" i="1" s="1"/>
  <c r="E415" i="1"/>
  <c r="F415" i="1" s="1"/>
  <c r="E413" i="1"/>
  <c r="F413" i="1" s="1"/>
  <c r="E411" i="1"/>
  <c r="F411" i="1" s="1"/>
  <c r="E408" i="1"/>
  <c r="AS403" i="1" s="1"/>
  <c r="E406" i="1"/>
  <c r="F406" i="1" s="1"/>
  <c r="E405" i="1"/>
  <c r="F405" i="1" s="1"/>
  <c r="E404" i="1"/>
  <c r="F404" i="1" s="1"/>
  <c r="E403" i="1"/>
  <c r="F403" i="1" s="1"/>
  <c r="E402" i="1"/>
  <c r="F402" i="1" s="1"/>
  <c r="AR398" i="1"/>
  <c r="E400" i="1"/>
  <c r="F400" i="1" s="1"/>
  <c r="E398" i="1"/>
  <c r="F398" i="1" s="1"/>
  <c r="E397" i="1"/>
  <c r="F397" i="1" s="1"/>
  <c r="E396" i="1"/>
  <c r="AR387" i="1" s="1"/>
  <c r="E395" i="1"/>
  <c r="E394" i="1"/>
  <c r="AR384" i="1" s="1"/>
  <c r="E392" i="1"/>
  <c r="F392" i="1" s="1"/>
  <c r="E391" i="1"/>
  <c r="AS375" i="1" s="1"/>
  <c r="E390" i="1"/>
  <c r="F390" i="1" s="1"/>
  <c r="E388" i="1"/>
  <c r="AS381" i="1" s="1"/>
  <c r="E387" i="1"/>
  <c r="F387" i="1" s="1"/>
  <c r="E386" i="1"/>
  <c r="F386" i="1" s="1"/>
  <c r="E385" i="1"/>
  <c r="E384" i="1"/>
  <c r="E383" i="1"/>
  <c r="E382" i="1"/>
  <c r="AR391" i="1" s="1"/>
  <c r="E381" i="1"/>
  <c r="F381" i="1" s="1"/>
  <c r="AS379" i="1"/>
  <c r="AS378" i="1"/>
  <c r="E379" i="1"/>
  <c r="F379" i="1" s="1"/>
  <c r="E378" i="1"/>
  <c r="E377" i="1"/>
  <c r="E376" i="1"/>
  <c r="AR371" i="1" s="1"/>
  <c r="E375" i="1"/>
  <c r="AR369" i="1" s="1"/>
  <c r="E374" i="1"/>
  <c r="AS368" i="1" s="1"/>
  <c r="E373" i="1"/>
  <c r="AS367" i="1" s="1"/>
  <c r="E371" i="1"/>
  <c r="AR364" i="1" s="1"/>
  <c r="E370" i="1"/>
  <c r="F370" i="1" s="1"/>
  <c r="E369" i="1"/>
  <c r="E368" i="1"/>
  <c r="F368" i="1" s="1"/>
  <c r="E367" i="1"/>
  <c r="AR360" i="1" s="1"/>
  <c r="E366" i="1"/>
  <c r="AR359" i="1" s="1"/>
  <c r="E365" i="1"/>
  <c r="F365" i="1" s="1"/>
  <c r="E364" i="1"/>
  <c r="AR357" i="1" s="1"/>
  <c r="E362" i="1"/>
  <c r="F362" i="1" s="1"/>
  <c r="E361" i="1"/>
  <c r="E360" i="1"/>
  <c r="F360" i="1" s="1"/>
  <c r="E359" i="1"/>
  <c r="F359" i="1" s="1"/>
  <c r="E358" i="1"/>
  <c r="F358" i="1" s="1"/>
  <c r="E357" i="1"/>
  <c r="F357" i="1" s="1"/>
  <c r="E356" i="1"/>
  <c r="F356" i="1" s="1"/>
  <c r="E354" i="1"/>
  <c r="AR348" i="1" s="1"/>
  <c r="E350" i="1"/>
  <c r="F350" i="1" s="1"/>
  <c r="E349" i="1"/>
  <c r="AS345" i="1" s="1"/>
  <c r="E348" i="1"/>
  <c r="F348" i="1" s="1"/>
  <c r="E347" i="1"/>
  <c r="F347" i="1" s="1"/>
  <c r="E345" i="1"/>
  <c r="F345" i="1" s="1"/>
  <c r="E343" i="1"/>
  <c r="F343" i="1" s="1"/>
  <c r="E342" i="1"/>
  <c r="AS337" i="1" s="1"/>
  <c r="E341" i="1"/>
  <c r="E340" i="1"/>
  <c r="E339" i="1"/>
  <c r="F339" i="1" s="1"/>
  <c r="E335" i="1"/>
  <c r="F335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6" i="1"/>
  <c r="F326" i="1" s="1"/>
  <c r="E325" i="1"/>
  <c r="F325" i="1" s="1"/>
  <c r="E324" i="1"/>
  <c r="F324" i="1" s="1"/>
  <c r="E323" i="1"/>
  <c r="F323" i="1" s="1"/>
  <c r="E322" i="1"/>
  <c r="F322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4" i="1"/>
  <c r="E312" i="1"/>
  <c r="AS306" i="1" s="1"/>
  <c r="E311" i="1"/>
  <c r="F311" i="1" s="1"/>
  <c r="E309" i="1"/>
  <c r="F309" i="1" s="1"/>
  <c r="E308" i="1"/>
  <c r="AS302" i="1" s="1"/>
  <c r="E307" i="1"/>
  <c r="AS301" i="1" s="1"/>
  <c r="E306" i="1"/>
  <c r="AS300" i="1" s="1"/>
  <c r="E305" i="1"/>
  <c r="F305" i="1" s="1"/>
  <c r="E304" i="1"/>
  <c r="AS298" i="1" s="1"/>
  <c r="E303" i="1"/>
  <c r="AR297" i="1" s="1"/>
  <c r="E302" i="1"/>
  <c r="E300" i="1"/>
  <c r="F300" i="1" s="1"/>
  <c r="E299" i="1"/>
  <c r="F299" i="1" s="1"/>
  <c r="E298" i="1"/>
  <c r="F298" i="1" s="1"/>
  <c r="E297" i="1"/>
  <c r="E296" i="1"/>
  <c r="F296" i="1" s="1"/>
  <c r="E295" i="1"/>
  <c r="AR288" i="1" s="1"/>
  <c r="E293" i="1"/>
  <c r="F293" i="1" s="1"/>
  <c r="E292" i="1"/>
  <c r="AR286" i="1" s="1"/>
  <c r="E291" i="1"/>
  <c r="AR285" i="1" s="1"/>
  <c r="E289" i="1"/>
  <c r="F289" i="1" s="1"/>
  <c r="E288" i="1"/>
  <c r="AR282" i="1" s="1"/>
  <c r="E286" i="1"/>
  <c r="AR280" i="1" s="1"/>
  <c r="E285" i="1"/>
  <c r="F285" i="1" s="1"/>
  <c r="E284" i="1"/>
  <c r="AR278" i="1" s="1"/>
  <c r="E283" i="1"/>
  <c r="AR277" i="1" s="1"/>
  <c r="E282" i="1"/>
  <c r="F282" i="1" s="1"/>
  <c r="E281" i="1"/>
  <c r="F281" i="1" s="1"/>
  <c r="E280" i="1"/>
  <c r="AR276" i="1" s="1"/>
  <c r="E279" i="1"/>
  <c r="AS266" i="1" s="1"/>
  <c r="E278" i="1"/>
  <c r="F278" i="1" s="1"/>
  <c r="E276" i="1"/>
  <c r="AS273" i="1" s="1"/>
  <c r="E275" i="1"/>
  <c r="F275" i="1" s="1"/>
  <c r="E273" i="1"/>
  <c r="F273" i="1" s="1"/>
  <c r="E272" i="1"/>
  <c r="F272" i="1" s="1"/>
  <c r="E271" i="1"/>
  <c r="AR242" i="1" s="1"/>
  <c r="E270" i="1"/>
  <c r="AS241" i="1" s="1"/>
  <c r="E268" i="1"/>
  <c r="F268" i="1" s="1"/>
  <c r="E267" i="1"/>
  <c r="AS261" i="1" s="1"/>
  <c r="E266" i="1"/>
  <c r="F266" i="1" s="1"/>
  <c r="E265" i="1"/>
  <c r="F265" i="1" s="1"/>
  <c r="E264" i="1"/>
  <c r="F264" i="1" s="1"/>
  <c r="E263" i="1"/>
  <c r="F263" i="1" s="1"/>
  <c r="E262" i="1"/>
  <c r="F262" i="1" s="1"/>
  <c r="E260" i="1"/>
  <c r="F260" i="1" s="1"/>
  <c r="E259" i="1"/>
  <c r="AR253" i="1" s="1"/>
  <c r="E258" i="1"/>
  <c r="F258" i="1" s="1"/>
  <c r="E257" i="1"/>
  <c r="F257" i="1" s="1"/>
  <c r="E256" i="1"/>
  <c r="F256" i="1" s="1"/>
  <c r="E255" i="1"/>
  <c r="F255" i="1" s="1"/>
  <c r="E254" i="1"/>
  <c r="F254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4" i="1"/>
  <c r="AR238" i="1" s="1"/>
  <c r="E243" i="1"/>
  <c r="AS237" i="1" s="1"/>
  <c r="E241" i="1"/>
  <c r="E240" i="1"/>
  <c r="E238" i="1"/>
  <c r="F238" i="1" s="1"/>
  <c r="E237" i="1"/>
  <c r="AS231" i="1" s="1"/>
  <c r="E236" i="1"/>
  <c r="AS230" i="1" s="1"/>
  <c r="E234" i="1"/>
  <c r="F234" i="1" s="1"/>
  <c r="E233" i="1"/>
  <c r="AR227" i="1" s="1"/>
  <c r="E232" i="1"/>
  <c r="F232" i="1" s="1"/>
  <c r="E231" i="1"/>
  <c r="F231" i="1" s="1"/>
  <c r="E230" i="1"/>
  <c r="F230" i="1" s="1"/>
  <c r="E229" i="1"/>
  <c r="E227" i="1"/>
  <c r="AR221" i="1" s="1"/>
  <c r="E226" i="1"/>
  <c r="AR220" i="1" s="1"/>
  <c r="E225" i="1"/>
  <c r="F225" i="1" s="1"/>
  <c r="E224" i="1"/>
  <c r="AS218" i="1" s="1"/>
  <c r="E223" i="1"/>
  <c r="E222" i="1"/>
  <c r="AS216" i="1" s="1"/>
  <c r="E220" i="1"/>
  <c r="F220" i="1" s="1"/>
  <c r="E219" i="1"/>
  <c r="F219" i="1" s="1"/>
  <c r="E218" i="1"/>
  <c r="F218" i="1" s="1"/>
  <c r="E217" i="1"/>
  <c r="F217" i="1" s="1"/>
  <c r="E215" i="1"/>
  <c r="F215" i="1" s="1"/>
  <c r="E214" i="1"/>
  <c r="AS208" i="1" s="1"/>
  <c r="E213" i="1"/>
  <c r="AS207" i="1" s="1"/>
  <c r="E212" i="1"/>
  <c r="F212" i="1" s="1"/>
  <c r="E211" i="1"/>
  <c r="AR205" i="1" s="1"/>
  <c r="E210" i="1"/>
  <c r="AS204" i="1" s="1"/>
  <c r="E209" i="1"/>
  <c r="AR203" i="1" s="1"/>
  <c r="E208" i="1"/>
  <c r="AR202" i="1" s="1"/>
  <c r="E207" i="1"/>
  <c r="F207" i="1" s="1"/>
  <c r="E206" i="1"/>
  <c r="AS200" i="1" s="1"/>
  <c r="E205" i="1"/>
  <c r="E204" i="1"/>
  <c r="AS198" i="1" s="1"/>
  <c r="E203" i="1"/>
  <c r="F203" i="1" s="1"/>
  <c r="E202" i="1"/>
  <c r="AS196" i="1" s="1"/>
  <c r="E201" i="1"/>
  <c r="AS195" i="1" s="1"/>
  <c r="E200" i="1"/>
  <c r="AR194" i="1" s="1"/>
  <c r="E199" i="1"/>
  <c r="F199" i="1" s="1"/>
  <c r="E198" i="1"/>
  <c r="F198" i="1" s="1"/>
  <c r="E197" i="1"/>
  <c r="AS191" i="1" s="1"/>
  <c r="E196" i="1"/>
  <c r="AR190" i="1" s="1"/>
  <c r="E195" i="1"/>
  <c r="F195" i="1" s="1"/>
  <c r="E194" i="1"/>
  <c r="F194" i="1" s="1"/>
  <c r="E193" i="1"/>
  <c r="AS187" i="1" s="1"/>
  <c r="E192" i="1"/>
  <c r="E191" i="1"/>
  <c r="AS181" i="1" s="1"/>
  <c r="E190" i="1"/>
  <c r="AS180" i="1" s="1"/>
  <c r="E189" i="1"/>
  <c r="F189" i="1" s="1"/>
  <c r="E188" i="1"/>
  <c r="AR184" i="1" s="1"/>
  <c r="E187" i="1"/>
  <c r="F187" i="1" s="1"/>
  <c r="AS182" i="1"/>
  <c r="E185" i="1"/>
  <c r="AS173" i="1" s="1"/>
  <c r="E184" i="1"/>
  <c r="AR172" i="1" s="1"/>
  <c r="E183" i="1"/>
  <c r="AR171" i="1" s="1"/>
  <c r="E181" i="1"/>
  <c r="F181" i="1" s="1"/>
  <c r="E180" i="1"/>
  <c r="F180" i="1" s="1"/>
  <c r="E178" i="1"/>
  <c r="F178" i="1" s="1"/>
  <c r="E177" i="1"/>
  <c r="F177" i="1" s="1"/>
  <c r="E175" i="1"/>
  <c r="F175" i="1" s="1"/>
  <c r="E174" i="1"/>
  <c r="AS168" i="1" s="1"/>
  <c r="E173" i="1"/>
  <c r="AS167" i="1" s="1"/>
  <c r="E172" i="1"/>
  <c r="AR166" i="1" s="1"/>
  <c r="E171" i="1"/>
  <c r="AR165" i="1" s="1"/>
  <c r="E170" i="1"/>
  <c r="F170" i="1" s="1"/>
  <c r="E169" i="1"/>
  <c r="F169" i="1" s="1"/>
  <c r="E168" i="1"/>
  <c r="AR162" i="1" s="1"/>
  <c r="E167" i="1"/>
  <c r="AR161" i="1" s="1"/>
  <c r="E165" i="1"/>
  <c r="AS159" i="1" s="1"/>
  <c r="E164" i="1"/>
  <c r="AR158" i="1" s="1"/>
  <c r="E163" i="1"/>
  <c r="AS157" i="1" s="1"/>
  <c r="E161" i="1"/>
  <c r="AR155" i="1" s="1"/>
  <c r="E160" i="1"/>
  <c r="F160" i="1" s="1"/>
  <c r="E159" i="1"/>
  <c r="AR147" i="1" s="1"/>
  <c r="E158" i="1"/>
  <c r="F158" i="1" s="1"/>
  <c r="E157" i="1"/>
  <c r="AS145" i="1" s="1"/>
  <c r="E156" i="1"/>
  <c r="AR144" i="1" s="1"/>
  <c r="E155" i="1"/>
  <c r="AR143" i="1" s="1"/>
  <c r="E154" i="1"/>
  <c r="AR142" i="1" s="1"/>
  <c r="E153" i="1"/>
  <c r="AR141" i="1" s="1"/>
  <c r="E151" i="1"/>
  <c r="F151" i="1" s="1"/>
  <c r="E150" i="1"/>
  <c r="F150" i="1" s="1"/>
  <c r="E148" i="1"/>
  <c r="F148" i="1" s="1"/>
  <c r="E147" i="1"/>
  <c r="F147" i="1" s="1"/>
  <c r="E145" i="1"/>
  <c r="AR139" i="1" s="1"/>
  <c r="E144" i="1"/>
  <c r="F144" i="1" s="1"/>
  <c r="E143" i="1"/>
  <c r="AR137" i="1" s="1"/>
  <c r="E141" i="1"/>
  <c r="AR135" i="1" s="1"/>
  <c r="E140" i="1"/>
  <c r="E139" i="1"/>
  <c r="F139" i="1" s="1"/>
  <c r="E137" i="1"/>
  <c r="F137" i="1" s="1"/>
  <c r="E136" i="1"/>
  <c r="F136" i="1" s="1"/>
  <c r="E135" i="1"/>
  <c r="F135" i="1" s="1"/>
  <c r="E134" i="1"/>
  <c r="F134" i="1" s="1"/>
  <c r="E132" i="1"/>
  <c r="E131" i="1"/>
  <c r="AS131" i="1" s="1"/>
  <c r="E130" i="1"/>
  <c r="AS130" i="1" s="1"/>
  <c r="E129" i="1"/>
  <c r="F129" i="1" s="1"/>
  <c r="E128" i="1"/>
  <c r="AS128" i="1" s="1"/>
  <c r="E127" i="1"/>
  <c r="F127" i="1" s="1"/>
  <c r="E126" i="1"/>
  <c r="F126" i="1" s="1"/>
  <c r="E125" i="1"/>
  <c r="AR125" i="1" s="1"/>
  <c r="E124" i="1"/>
  <c r="F124" i="1" s="1"/>
  <c r="E122" i="1"/>
  <c r="AR122" i="1" s="1"/>
  <c r="E121" i="1"/>
  <c r="AR121" i="1" s="1"/>
  <c r="E119" i="1"/>
  <c r="F119" i="1" s="1"/>
  <c r="E118" i="1"/>
  <c r="F118" i="1" s="1"/>
  <c r="E117" i="1"/>
  <c r="AS117" i="1" s="1"/>
  <c r="E116" i="1"/>
  <c r="AS116" i="1" s="1"/>
  <c r="E114" i="1"/>
  <c r="E112" i="1"/>
  <c r="F112" i="1" s="1"/>
  <c r="E111" i="1"/>
  <c r="F111" i="1" s="1"/>
  <c r="E110" i="1"/>
  <c r="F110" i="1" s="1"/>
  <c r="E108" i="1"/>
  <c r="F108" i="1" s="1"/>
  <c r="E107" i="1"/>
  <c r="F107" i="1" s="1"/>
  <c r="E106" i="1"/>
  <c r="AS106" i="1" s="1"/>
  <c r="E104" i="1"/>
  <c r="AS104" i="1" s="1"/>
  <c r="E103" i="1"/>
  <c r="AR103" i="1" s="1"/>
  <c r="E102" i="1"/>
  <c r="AR102" i="1" s="1"/>
  <c r="E101" i="1"/>
  <c r="AR101" i="1" s="1"/>
  <c r="E100" i="1"/>
  <c r="AR100" i="1" s="1"/>
  <c r="E99" i="1"/>
  <c r="AS99" i="1" s="1"/>
  <c r="E98" i="1"/>
  <c r="AR98" i="1" s="1"/>
  <c r="E97" i="1"/>
  <c r="E96" i="1"/>
  <c r="F96" i="1" s="1"/>
  <c r="E95" i="1"/>
  <c r="F95" i="1" s="1"/>
  <c r="E94" i="1"/>
  <c r="F94" i="1" s="1"/>
  <c r="E93" i="1"/>
  <c r="F93" i="1" s="1"/>
  <c r="E92" i="1"/>
  <c r="F92" i="1" s="1"/>
  <c r="E91" i="1"/>
  <c r="AS91" i="1" s="1"/>
  <c r="E90" i="1"/>
  <c r="AR90" i="1" s="1"/>
  <c r="E89" i="1"/>
  <c r="F89" i="1" s="1"/>
  <c r="E88" i="1"/>
  <c r="AS88" i="1" s="1"/>
  <c r="E87" i="1"/>
  <c r="E86" i="1"/>
  <c r="AR86" i="1" s="1"/>
  <c r="E85" i="1"/>
  <c r="F85" i="1" s="1"/>
  <c r="E84" i="1"/>
  <c r="AS84" i="1" s="1"/>
  <c r="E83" i="1"/>
  <c r="F83" i="1" s="1"/>
  <c r="E82" i="1"/>
  <c r="AR82" i="1" s="1"/>
  <c r="E81" i="1"/>
  <c r="E80" i="1"/>
  <c r="E79" i="1"/>
  <c r="AS79" i="1" s="1"/>
  <c r="E78" i="1"/>
  <c r="AS78" i="1" s="1"/>
  <c r="E77" i="1"/>
  <c r="E76" i="1"/>
  <c r="F76" i="1" s="1"/>
  <c r="E75" i="1"/>
  <c r="AR75" i="1" s="1"/>
  <c r="E73" i="1"/>
  <c r="F73" i="1" s="1"/>
  <c r="E72" i="1"/>
  <c r="E71" i="1"/>
  <c r="AS71" i="1" s="1"/>
  <c r="E70" i="1"/>
  <c r="AR70" i="1" s="1"/>
  <c r="E69" i="1"/>
  <c r="AS69" i="1" s="1"/>
  <c r="E68" i="1"/>
  <c r="AR68" i="1" s="1"/>
  <c r="E67" i="1"/>
  <c r="AR67" i="1" s="1"/>
  <c r="E66" i="1"/>
  <c r="AS66" i="1" s="1"/>
  <c r="E65" i="1"/>
  <c r="AS65" i="1" s="1"/>
  <c r="E24" i="1"/>
  <c r="F24" i="1" s="1"/>
  <c r="E21" i="1"/>
  <c r="E61" i="1"/>
  <c r="E60" i="1"/>
  <c r="F60" i="1" s="1"/>
  <c r="E59" i="1"/>
  <c r="AR59" i="1" s="1"/>
  <c r="E57" i="1"/>
  <c r="E56" i="1"/>
  <c r="AS56" i="1" s="1"/>
  <c r="E54" i="1"/>
  <c r="AS54" i="1" s="1"/>
  <c r="E53" i="1"/>
  <c r="E51" i="1"/>
  <c r="E50" i="1"/>
  <c r="AS50" i="1" s="1"/>
  <c r="E49" i="1"/>
  <c r="AR49" i="1" s="1"/>
  <c r="E48" i="1"/>
  <c r="F48" i="1" s="1"/>
  <c r="E47" i="1"/>
  <c r="AR47" i="1" s="1"/>
  <c r="E46" i="1"/>
  <c r="E45" i="1"/>
  <c r="F45" i="1" s="1"/>
  <c r="E44" i="1"/>
  <c r="AS44" i="1" s="1"/>
  <c r="E43" i="1"/>
  <c r="AR43" i="1" s="1"/>
  <c r="E41" i="1"/>
  <c r="AS41" i="1" s="1"/>
  <c r="E40" i="1"/>
  <c r="AR40" i="1" s="1"/>
  <c r="E39" i="1"/>
  <c r="E37" i="1"/>
  <c r="AR37" i="1" s="1"/>
  <c r="E35" i="1"/>
  <c r="F35" i="1" s="1"/>
  <c r="E34" i="1"/>
  <c r="E33" i="1"/>
  <c r="F33" i="1" s="1"/>
  <c r="E32" i="1"/>
  <c r="AS32" i="1" s="1"/>
  <c r="E31" i="1"/>
  <c r="AS31" i="1" s="1"/>
  <c r="E29" i="1"/>
  <c r="AR29" i="1" s="1"/>
  <c r="E28" i="1"/>
  <c r="E27" i="1"/>
  <c r="AR27" i="1" s="1"/>
  <c r="E26" i="1"/>
  <c r="AS26" i="1" s="1"/>
  <c r="E25" i="1"/>
  <c r="AR25" i="1" s="1"/>
  <c r="E20" i="1"/>
  <c r="AR20" i="1" s="1"/>
  <c r="E19" i="1"/>
  <c r="F19" i="1" s="1"/>
  <c r="E18" i="1"/>
  <c r="AR18" i="1" s="1"/>
  <c r="E17" i="1"/>
  <c r="AR17" i="1" s="1"/>
  <c r="E16" i="1"/>
  <c r="AR16" i="1" s="1"/>
  <c r="E22" i="1"/>
  <c r="E15" i="1"/>
  <c r="F15" i="1" s="1"/>
  <c r="E14" i="1"/>
  <c r="F14" i="1" s="1"/>
  <c r="E739" i="1"/>
  <c r="E738" i="1"/>
  <c r="E735" i="1"/>
  <c r="AS723" i="1" s="1"/>
  <c r="AS558" i="1"/>
  <c r="AR558" i="1"/>
  <c r="AS267" i="1"/>
  <c r="AR267" i="1"/>
  <c r="AS264" i="1"/>
  <c r="AR264" i="1"/>
  <c r="AS741" i="1"/>
  <c r="AR741" i="1"/>
  <c r="AS623" i="1"/>
  <c r="AR623" i="1"/>
  <c r="AS612" i="1"/>
  <c r="AR612" i="1"/>
  <c r="AS609" i="1"/>
  <c r="AR609" i="1"/>
  <c r="AS605" i="1"/>
  <c r="AR605" i="1"/>
  <c r="AS597" i="1"/>
  <c r="AR597" i="1"/>
  <c r="AR596" i="1"/>
  <c r="AS581" i="1"/>
  <c r="AR581" i="1"/>
  <c r="AS578" i="1"/>
  <c r="AR578" i="1"/>
  <c r="AS150" i="1"/>
  <c r="AR150" i="1"/>
  <c r="AS592" i="1"/>
  <c r="AR592" i="1"/>
  <c r="AS726" i="1"/>
  <c r="AR726" i="1"/>
  <c r="AS725" i="1"/>
  <c r="AR725" i="1"/>
  <c r="AS724" i="1"/>
  <c r="AR724" i="1"/>
  <c r="AS722" i="1"/>
  <c r="AR722" i="1"/>
  <c r="AS430" i="1"/>
  <c r="AR430" i="1"/>
  <c r="AS728" i="1"/>
  <c r="AR727" i="1"/>
  <c r="AS637" i="1"/>
  <c r="AR274" i="1"/>
  <c r="AS272" i="1"/>
  <c r="AR271" i="1"/>
  <c r="AR269" i="1"/>
  <c r="AS259" i="1"/>
  <c r="AS256" i="1"/>
  <c r="AS679" i="1"/>
  <c r="AS646" i="1"/>
  <c r="AS589" i="1"/>
  <c r="AR456" i="1"/>
  <c r="AS405" i="1"/>
  <c r="AS396" i="1"/>
  <c r="AS350" i="1"/>
  <c r="AR342" i="1"/>
  <c r="AR341" i="1"/>
  <c r="AR732" i="1"/>
  <c r="AS731" i="1"/>
  <c r="AR730" i="1"/>
  <c r="AR729" i="1"/>
  <c r="AS720" i="1"/>
  <c r="AS271" i="1"/>
  <c r="AS269" i="1"/>
  <c r="AR715" i="1"/>
  <c r="AR714" i="1"/>
  <c r="AR508" i="1"/>
  <c r="AS508" i="1"/>
  <c r="AR346" i="1"/>
  <c r="AR349" i="1"/>
  <c r="AR396" i="1"/>
  <c r="AR404" i="1"/>
  <c r="AR455" i="1"/>
  <c r="AR457" i="1"/>
  <c r="AR679" i="1"/>
  <c r="AR646" i="1"/>
  <c r="AS457" i="1"/>
  <c r="AS404" i="1"/>
  <c r="AS346" i="1"/>
  <c r="AS456" i="1"/>
  <c r="AR405" i="1"/>
  <c r="AS395" i="1"/>
  <c r="AR395" i="1"/>
  <c r="AR350" i="1"/>
  <c r="AS341" i="1"/>
  <c r="AR312" i="1"/>
  <c r="AS312" i="1"/>
  <c r="AR637" i="1"/>
  <c r="AS342" i="1"/>
  <c r="AS349" i="1"/>
  <c r="AS455" i="1"/>
  <c r="AR731" i="1"/>
  <c r="AS730" i="1"/>
  <c r="AS732" i="1"/>
  <c r="AR720" i="1"/>
  <c r="AS714" i="1"/>
  <c r="AS715" i="1"/>
  <c r="AS729" i="1"/>
  <c r="AS243" i="1"/>
  <c r="AR728" i="1"/>
  <c r="AS727" i="1"/>
  <c r="AR259" i="1"/>
  <c r="AR243" i="1"/>
  <c r="AR272" i="1"/>
  <c r="AS240" i="1"/>
  <c r="AR240" i="1"/>
  <c r="AR256" i="1"/>
  <c r="AS274" i="1"/>
  <c r="AR582" i="1" l="1"/>
  <c r="AR557" i="1"/>
  <c r="AS652" i="1"/>
  <c r="AS557" i="1"/>
  <c r="F634" i="1"/>
  <c r="AR126" i="1"/>
  <c r="AR672" i="1"/>
  <c r="AS615" i="1"/>
  <c r="F145" i="1"/>
  <c r="AS139" i="1"/>
  <c r="AS288" i="1"/>
  <c r="F237" i="1"/>
  <c r="AS546" i="1"/>
  <c r="AS369" i="1"/>
  <c r="AR393" i="1"/>
  <c r="F156" i="1"/>
  <c r="AS393" i="1"/>
  <c r="F374" i="1"/>
  <c r="F512" i="1"/>
  <c r="AR354" i="1"/>
  <c r="AR167" i="1"/>
  <c r="AR462" i="1"/>
  <c r="AR340" i="1"/>
  <c r="AR431" i="1"/>
  <c r="AR99" i="1"/>
  <c r="F99" i="1"/>
  <c r="AR301" i="1"/>
  <c r="AS220" i="1"/>
  <c r="AS143" i="1"/>
  <c r="AS423" i="1"/>
  <c r="AS278" i="1"/>
  <c r="AS472" i="1"/>
  <c r="F663" i="1"/>
  <c r="F295" i="1"/>
  <c r="AR676" i="1"/>
  <c r="AS354" i="1"/>
  <c r="AR669" i="1"/>
  <c r="AR542" i="1"/>
  <c r="AS567" i="1"/>
  <c r="F208" i="1"/>
  <c r="AS374" i="1"/>
  <c r="AS158" i="1"/>
  <c r="F717" i="1"/>
  <c r="AR472" i="1"/>
  <c r="AR711" i="1"/>
  <c r="AR614" i="1"/>
  <c r="F210" i="1"/>
  <c r="AR624" i="1"/>
  <c r="AS499" i="1"/>
  <c r="AS603" i="1"/>
  <c r="AR388" i="1"/>
  <c r="AS127" i="1"/>
  <c r="AS624" i="1"/>
  <c r="AS462" i="1"/>
  <c r="AS600" i="1"/>
  <c r="AR650" i="1"/>
  <c r="F98" i="1"/>
  <c r="AR686" i="1"/>
  <c r="AR615" i="1"/>
  <c r="F678" i="1"/>
  <c r="AR262" i="1"/>
  <c r="AR475" i="1"/>
  <c r="AR291" i="1"/>
  <c r="AR358" i="1"/>
  <c r="AR533" i="1"/>
  <c r="AR76" i="1"/>
  <c r="AS518" i="1"/>
  <c r="F539" i="1"/>
  <c r="AS110" i="1"/>
  <c r="AS544" i="1"/>
  <c r="AS522" i="1"/>
  <c r="F439" i="1"/>
  <c r="F47" i="1"/>
  <c r="AS47" i="1"/>
  <c r="AS531" i="1"/>
  <c r="AR410" i="1"/>
  <c r="AR531" i="1"/>
  <c r="AS579" i="1"/>
  <c r="AS129" i="1"/>
  <c r="AS630" i="1"/>
  <c r="F354" i="1"/>
  <c r="AS410" i="1"/>
  <c r="AR129" i="1"/>
  <c r="AR204" i="1"/>
  <c r="AS111" i="1"/>
  <c r="AR196" i="1"/>
  <c r="F167" i="1"/>
  <c r="AR56" i="1"/>
  <c r="F529" i="1"/>
  <c r="AS366" i="1"/>
  <c r="F591" i="1"/>
  <c r="AR366" i="1"/>
  <c r="AS357" i="1"/>
  <c r="AS92" i="1"/>
  <c r="F173" i="1"/>
  <c r="F236" i="1"/>
  <c r="F519" i="1"/>
  <c r="AR513" i="1"/>
  <c r="F364" i="1"/>
  <c r="F509" i="1"/>
  <c r="AS470" i="1"/>
  <c r="AR378" i="1"/>
  <c r="AR518" i="1"/>
  <c r="F548" i="1"/>
  <c r="AR470" i="1"/>
  <c r="AR523" i="1"/>
  <c r="AS202" i="1"/>
  <c r="AS194" i="1"/>
  <c r="AR110" i="1"/>
  <c r="AS540" i="1"/>
  <c r="AS434" i="1"/>
  <c r="AR85" i="1"/>
  <c r="AR185" i="1"/>
  <c r="F482" i="1"/>
  <c r="AS548" i="1"/>
  <c r="AS101" i="1"/>
  <c r="AS478" i="1"/>
  <c r="AR647" i="1"/>
  <c r="F494" i="1"/>
  <c r="AS488" i="1"/>
  <c r="AS122" i="1"/>
  <c r="F190" i="1"/>
  <c r="AR186" i="1"/>
  <c r="AR460" i="1"/>
  <c r="AS532" i="1"/>
  <c r="AS68" i="1"/>
  <c r="AS93" i="1"/>
  <c r="F101" i="1"/>
  <c r="F312" i="1"/>
  <c r="AR492" i="1"/>
  <c r="AS411" i="1"/>
  <c r="AR180" i="1"/>
  <c r="AR93" i="1"/>
  <c r="AS677" i="1"/>
  <c r="AS179" i="1"/>
  <c r="AR662" i="1"/>
  <c r="AS85" i="1"/>
  <c r="AR337" i="1"/>
  <c r="AR111" i="1"/>
  <c r="AS297" i="1"/>
  <c r="AR588" i="1"/>
  <c r="AR411" i="1"/>
  <c r="AS614" i="1"/>
  <c r="F546" i="1"/>
  <c r="AR438" i="1"/>
  <c r="AS433" i="1"/>
  <c r="AR556" i="1"/>
  <c r="AS112" i="1"/>
  <c r="AR237" i="1"/>
  <c r="F631" i="1"/>
  <c r="AR550" i="1"/>
  <c r="AR574" i="1"/>
  <c r="AS563" i="1"/>
  <c r="AR36" i="1"/>
  <c r="F584" i="1"/>
  <c r="AR400" i="1"/>
  <c r="AS82" i="1"/>
  <c r="AS662" i="1"/>
  <c r="AS475" i="1"/>
  <c r="AS676" i="1"/>
  <c r="AR534" i="1"/>
  <c r="AS142" i="1"/>
  <c r="AS498" i="1"/>
  <c r="AR218" i="1"/>
  <c r="AR214" i="1"/>
  <c r="AS118" i="1"/>
  <c r="AR677" i="1"/>
  <c r="AR355" i="1"/>
  <c r="AR548" i="1"/>
  <c r="AR118" i="1"/>
  <c r="AS260" i="1"/>
  <c r="AS684" i="1"/>
  <c r="AS467" i="1"/>
  <c r="F460" i="1"/>
  <c r="AR563" i="1"/>
  <c r="AS438" i="1"/>
  <c r="F525" i="1"/>
  <c r="F154" i="1"/>
  <c r="AS19" i="1"/>
  <c r="F640" i="1"/>
  <c r="F563" i="1"/>
  <c r="AS476" i="1"/>
  <c r="F243" i="1"/>
  <c r="AS283" i="1"/>
  <c r="F307" i="1"/>
  <c r="AS431" i="1"/>
  <c r="AR149" i="1"/>
  <c r="AR283" i="1"/>
  <c r="AS291" i="1"/>
  <c r="AR244" i="1"/>
  <c r="AR570" i="1"/>
  <c r="F88" i="1"/>
  <c r="AS683" i="1"/>
  <c r="AS669" i="1"/>
  <c r="AS526" i="1"/>
  <c r="AS487" i="1"/>
  <c r="F117" i="1"/>
  <c r="AS164" i="1"/>
  <c r="F652" i="1"/>
  <c r="AS282" i="1"/>
  <c r="AS242" i="1"/>
  <c r="AR164" i="1"/>
  <c r="AS186" i="1"/>
  <c r="AR71" i="1"/>
  <c r="AS464" i="1"/>
  <c r="AR433" i="1"/>
  <c r="AR127" i="1"/>
  <c r="AR498" i="1"/>
  <c r="AR683" i="1"/>
  <c r="AS486" i="1"/>
  <c r="F54" i="1"/>
  <c r="AR618" i="1"/>
  <c r="F125" i="1"/>
  <c r="AR266" i="1"/>
  <c r="AS555" i="1"/>
  <c r="AS663" i="1"/>
  <c r="AS60" i="1"/>
  <c r="AR112" i="1"/>
  <c r="F676" i="1"/>
  <c r="F713" i="1"/>
  <c r="F669" i="1"/>
  <c r="AR555" i="1"/>
  <c r="F196" i="1"/>
  <c r="F102" i="1"/>
  <c r="F78" i="1"/>
  <c r="AS479" i="1"/>
  <c r="AR78" i="1"/>
  <c r="AS262" i="1"/>
  <c r="AS190" i="1"/>
  <c r="AS574" i="1"/>
  <c r="AR401" i="1"/>
  <c r="F49" i="1"/>
  <c r="F204" i="1"/>
  <c r="AS358" i="1"/>
  <c r="AR60" i="1"/>
  <c r="AS388" i="1"/>
  <c r="AS489" i="1"/>
  <c r="F43" i="1"/>
  <c r="AR716" i="1"/>
  <c r="AS277" i="1"/>
  <c r="AR197" i="1"/>
  <c r="AS454" i="1"/>
  <c r="AR461" i="1"/>
  <c r="AS313" i="1"/>
  <c r="F628" i="1"/>
  <c r="AR303" i="1"/>
  <c r="AS564" i="1"/>
  <c r="AR501" i="1"/>
  <c r="AR54" i="1"/>
  <c r="AR553" i="1"/>
  <c r="AS294" i="1"/>
  <c r="F585" i="1"/>
  <c r="AR294" i="1"/>
  <c r="AR568" i="1"/>
  <c r="F459" i="1"/>
  <c r="F271" i="1"/>
  <c r="F288" i="1"/>
  <c r="F440" i="1"/>
  <c r="AS189" i="1"/>
  <c r="AS716" i="1"/>
  <c r="F283" i="1"/>
  <c r="AS144" i="1"/>
  <c r="AR424" i="1"/>
  <c r="AR313" i="1"/>
  <c r="F70" i="1"/>
  <c r="AR24" i="1"/>
  <c r="AS429" i="1"/>
  <c r="AS398" i="1"/>
  <c r="AR189" i="1"/>
  <c r="AS303" i="1"/>
  <c r="AR84" i="1"/>
  <c r="AS424" i="1"/>
  <c r="AR673" i="1"/>
  <c r="AS35" i="1"/>
  <c r="AR219" i="1"/>
  <c r="F385" i="1"/>
  <c r="F639" i="1"/>
  <c r="AR633" i="1"/>
  <c r="AR519" i="1"/>
  <c r="AS634" i="1"/>
  <c r="F371" i="1"/>
  <c r="AS656" i="1"/>
  <c r="F211" i="1"/>
  <c r="AS359" i="1"/>
  <c r="AS219" i="1"/>
  <c r="AS214" i="1"/>
  <c r="AS197" i="1"/>
  <c r="AR628" i="1"/>
  <c r="AS119" i="1"/>
  <c r="AR467" i="1"/>
  <c r="AS83" i="1"/>
  <c r="AS628" i="1"/>
  <c r="AR179" i="1"/>
  <c r="F366" i="1"/>
  <c r="AS595" i="1"/>
  <c r="AR674" i="1"/>
  <c r="AS682" i="1"/>
  <c r="F71" i="1"/>
  <c r="AR630" i="1"/>
  <c r="AS665" i="1"/>
  <c r="F551" i="1"/>
  <c r="F26" i="1"/>
  <c r="F671" i="1"/>
  <c r="AS568" i="1"/>
  <c r="AR215" i="1"/>
  <c r="AR374" i="1"/>
  <c r="AR146" i="1"/>
  <c r="F452" i="1"/>
  <c r="AR576" i="1"/>
  <c r="AR600" i="1"/>
  <c r="AS364" i="1"/>
  <c r="F226" i="1"/>
  <c r="AR191" i="1"/>
  <c r="AS205" i="1"/>
  <c r="F711" i="1"/>
  <c r="AS185" i="1"/>
  <c r="AS215" i="1"/>
  <c r="AS621" i="1"/>
  <c r="AR399" i="1"/>
  <c r="AR182" i="1"/>
  <c r="AR487" i="1"/>
  <c r="AR655" i="1"/>
  <c r="AR463" i="1"/>
  <c r="AR486" i="1"/>
  <c r="AS36" i="1"/>
  <c r="AR446" i="1"/>
  <c r="AS27" i="1"/>
  <c r="AR108" i="1"/>
  <c r="F25" i="1"/>
  <c r="AR192" i="1"/>
  <c r="AS228" i="1"/>
  <c r="AS606" i="1"/>
  <c r="AS209" i="1"/>
  <c r="AS655" i="1"/>
  <c r="AS254" i="1"/>
  <c r="AS201" i="1"/>
  <c r="F141" i="1"/>
  <c r="AR480" i="1"/>
  <c r="AR652" i="1"/>
  <c r="AS384" i="1"/>
  <c r="AR228" i="1"/>
  <c r="F79" i="1"/>
  <c r="AR35" i="1"/>
  <c r="F394" i="1"/>
  <c r="AR579" i="1"/>
  <c r="AS169" i="1"/>
  <c r="F200" i="1"/>
  <c r="AS480" i="1"/>
  <c r="AR656" i="1"/>
  <c r="AS76" i="1"/>
  <c r="F279" i="1"/>
  <c r="AR26" i="1"/>
  <c r="F68" i="1"/>
  <c r="F197" i="1"/>
  <c r="AR92" i="1"/>
  <c r="AS399" i="1"/>
  <c r="F164" i="1"/>
  <c r="AR176" i="1"/>
  <c r="AR31" i="1"/>
  <c r="AS633" i="1"/>
  <c r="F27" i="1"/>
  <c r="AS24" i="1"/>
  <c r="AS176" i="1"/>
  <c r="AR79" i="1"/>
  <c r="AS108" i="1"/>
  <c r="AS463" i="1"/>
  <c r="AS147" i="1"/>
  <c r="AS146" i="1"/>
  <c r="AR169" i="1"/>
  <c r="F192" i="1"/>
  <c r="F468" i="1"/>
  <c r="F526" i="1"/>
  <c r="AR545" i="1"/>
  <c r="AR131" i="1"/>
  <c r="AS685" i="1"/>
  <c r="F375" i="1"/>
  <c r="AR224" i="1"/>
  <c r="AS225" i="1"/>
  <c r="AR225" i="1"/>
  <c r="F342" i="1"/>
  <c r="AR41" i="1"/>
  <c r="AS370" i="1"/>
  <c r="AS509" i="1"/>
  <c r="AS566" i="1"/>
  <c r="AS376" i="1"/>
  <c r="AS521" i="1"/>
  <c r="AS391" i="1"/>
  <c r="F716" i="1"/>
  <c r="AS647" i="1"/>
  <c r="AS371" i="1"/>
  <c r="F82" i="1"/>
  <c r="F447" i="1"/>
  <c r="AR201" i="1"/>
  <c r="AS206" i="1"/>
  <c r="AS348" i="1"/>
  <c r="F454" i="1"/>
  <c r="AR620" i="1"/>
  <c r="AR611" i="1"/>
  <c r="AS355" i="1"/>
  <c r="AR528" i="1"/>
  <c r="AR370" i="1"/>
  <c r="AS459" i="1"/>
  <c r="AR375" i="1"/>
  <c r="AS494" i="1"/>
  <c r="AS674" i="1"/>
  <c r="AS211" i="1"/>
  <c r="AR117" i="1"/>
  <c r="AR258" i="1"/>
  <c r="AR153" i="1"/>
  <c r="AS340" i="1"/>
  <c r="AS103" i="1"/>
  <c r="AS678" i="1"/>
  <c r="F470" i="1"/>
  <c r="F462" i="1"/>
  <c r="AR565" i="1"/>
  <c r="AR509" i="1"/>
  <c r="AS552" i="1"/>
  <c r="F168" i="1"/>
  <c r="AS439" i="1"/>
  <c r="F527" i="1"/>
  <c r="AR441" i="1"/>
  <c r="AS126" i="1"/>
  <c r="AS534" i="1"/>
  <c r="AR546" i="1"/>
  <c r="AR207" i="1"/>
  <c r="AS20" i="1"/>
  <c r="F213" i="1"/>
  <c r="AS448" i="1"/>
  <c r="AS383" i="1"/>
  <c r="F31" i="1"/>
  <c r="AR584" i="1"/>
  <c r="F679" i="1"/>
  <c r="F222" i="1"/>
  <c r="AR483" i="1"/>
  <c r="AR678" i="1"/>
  <c r="F155" i="1"/>
  <c r="AS453" i="1"/>
  <c r="F104" i="1"/>
  <c r="F644" i="1"/>
  <c r="F534" i="1"/>
  <c r="AS422" i="1"/>
  <c r="F438" i="1"/>
  <c r="AR211" i="1"/>
  <c r="AR48" i="1"/>
  <c r="F20" i="1"/>
  <c r="AR383" i="1"/>
  <c r="AS570" i="1"/>
  <c r="AR88" i="1"/>
  <c r="AS95" i="1"/>
  <c r="AS460" i="1"/>
  <c r="AR566" i="1"/>
  <c r="AR500" i="1"/>
  <c r="AR95" i="1"/>
  <c r="F131" i="1"/>
  <c r="AR526" i="1"/>
  <c r="AR520" i="1"/>
  <c r="F40" i="1"/>
  <c r="AS686" i="1"/>
  <c r="AQ137" i="1"/>
  <c r="AR96" i="1"/>
  <c r="F686" i="1"/>
  <c r="AR104" i="1"/>
  <c r="F535" i="1"/>
  <c r="AS161" i="1"/>
  <c r="AR200" i="1"/>
  <c r="F382" i="1"/>
  <c r="AR621" i="1"/>
  <c r="AS141" i="1"/>
  <c r="AR216" i="1"/>
  <c r="AS175" i="1"/>
  <c r="F41" i="1"/>
  <c r="AS40" i="1"/>
  <c r="F174" i="1"/>
  <c r="AR587" i="1"/>
  <c r="AS553" i="1"/>
  <c r="F103" i="1"/>
  <c r="AR206" i="1"/>
  <c r="AS96" i="1"/>
  <c r="AR685" i="1"/>
  <c r="F376" i="1"/>
  <c r="AS48" i="1"/>
  <c r="F391" i="1"/>
  <c r="AR680" i="1"/>
  <c r="AR289" i="1"/>
  <c r="F206" i="1"/>
  <c r="AS289" i="1"/>
  <c r="F75" i="1"/>
  <c r="F153" i="1"/>
  <c r="AS710" i="1"/>
  <c r="AR450" i="1"/>
  <c r="AS450" i="1"/>
  <c r="AR175" i="1"/>
  <c r="AR394" i="1"/>
  <c r="AS584" i="1"/>
  <c r="AQ135" i="1"/>
  <c r="AS258" i="1"/>
  <c r="AR106" i="1"/>
  <c r="AS474" i="1"/>
  <c r="AS483" i="1"/>
  <c r="AS224" i="1"/>
  <c r="F165" i="1"/>
  <c r="F349" i="1"/>
  <c r="F586" i="1"/>
  <c r="F114" i="1"/>
  <c r="AR114" i="1"/>
  <c r="F205" i="1"/>
  <c r="AS199" i="1"/>
  <c r="F530" i="1"/>
  <c r="AS524" i="1"/>
  <c r="F593" i="1"/>
  <c r="AR635" i="1"/>
  <c r="AR80" i="1"/>
  <c r="AS80" i="1"/>
  <c r="F229" i="1"/>
  <c r="AR223" i="1"/>
  <c r="AS223" i="1"/>
  <c r="F388" i="1"/>
  <c r="AS234" i="1"/>
  <c r="AR234" i="1"/>
  <c r="AS635" i="1"/>
  <c r="AS627" i="1"/>
  <c r="AR34" i="1"/>
  <c r="F34" i="1"/>
  <c r="AR51" i="1"/>
  <c r="AS51" i="1"/>
  <c r="F241" i="1"/>
  <c r="AS235" i="1"/>
  <c r="AR235" i="1"/>
  <c r="AR290" i="1"/>
  <c r="AS290" i="1"/>
  <c r="F297" i="1"/>
  <c r="F383" i="1"/>
  <c r="AR392" i="1"/>
  <c r="AS392" i="1"/>
  <c r="F410" i="1"/>
  <c r="AS407" i="1"/>
  <c r="F718" i="1"/>
  <c r="AS712" i="1"/>
  <c r="AR712" i="1"/>
  <c r="AR437" i="1"/>
  <c r="AS560" i="1"/>
  <c r="AR434" i="1"/>
  <c r="AS125" i="1"/>
  <c r="AS469" i="1"/>
  <c r="AR469" i="1"/>
  <c r="F51" i="1"/>
  <c r="F184" i="1"/>
  <c r="AR173" i="1"/>
  <c r="AR265" i="1"/>
  <c r="AS265" i="1"/>
  <c r="F302" i="1"/>
  <c r="AS296" i="1"/>
  <c r="AR515" i="1"/>
  <c r="F521" i="1"/>
  <c r="F547" i="1"/>
  <c r="AR541" i="1"/>
  <c r="AS541" i="1"/>
  <c r="F59" i="1"/>
  <c r="F81" i="1"/>
  <c r="AS81" i="1"/>
  <c r="AR241" i="1"/>
  <c r="AR257" i="1"/>
  <c r="AS49" i="1"/>
  <c r="AR231" i="1"/>
  <c r="AR159" i="1"/>
  <c r="AR168" i="1"/>
  <c r="AR50" i="1"/>
  <c r="F50" i="1"/>
  <c r="AR132" i="1"/>
  <c r="AS132" i="1"/>
  <c r="F304" i="1"/>
  <c r="AR298" i="1"/>
  <c r="AS471" i="1"/>
  <c r="F477" i="1"/>
  <c r="AS507" i="1"/>
  <c r="AR507" i="1"/>
  <c r="AR671" i="1"/>
  <c r="F677" i="1"/>
  <c r="AS671" i="1"/>
  <c r="AR560" i="1"/>
  <c r="AS22" i="1"/>
  <c r="AR22" i="1"/>
  <c r="F22" i="1"/>
  <c r="AR53" i="1"/>
  <c r="AS53" i="1"/>
  <c r="F53" i="1"/>
  <c r="AR213" i="1"/>
  <c r="AS213" i="1"/>
  <c r="F224" i="1"/>
  <c r="AR362" i="1"/>
  <c r="AS363" i="1"/>
  <c r="F369" i="1"/>
  <c r="AR380" i="1"/>
  <c r="AS380" i="1"/>
  <c r="AS510" i="1"/>
  <c r="F516" i="1"/>
  <c r="F561" i="1"/>
  <c r="F641" i="1"/>
  <c r="F443" i="1"/>
  <c r="AS75" i="1"/>
  <c r="F513" i="1"/>
  <c r="AS172" i="1"/>
  <c r="F408" i="1"/>
  <c r="AS362" i="1"/>
  <c r="AS70" i="1"/>
  <c r="F270" i="1"/>
  <c r="F44" i="1"/>
  <c r="AS718" i="1"/>
  <c r="AR723" i="1"/>
  <c r="AR718" i="1"/>
  <c r="F46" i="1"/>
  <c r="AR46" i="1"/>
  <c r="F128" i="1"/>
  <c r="AR128" i="1"/>
  <c r="F161" i="1"/>
  <c r="AS155" i="1"/>
  <c r="AS149" i="1"/>
  <c r="AR177" i="1"/>
  <c r="AR183" i="1"/>
  <c r="F201" i="1"/>
  <c r="AR195" i="1"/>
  <c r="AR442" i="1"/>
  <c r="F448" i="1"/>
  <c r="F458" i="1"/>
  <c r="AR452" i="1"/>
  <c r="AS452" i="1"/>
  <c r="F490" i="1"/>
  <c r="AS484" i="1"/>
  <c r="F562" i="1"/>
  <c r="AS162" i="1"/>
  <c r="AR198" i="1"/>
  <c r="AS226" i="1"/>
  <c r="AR33" i="1"/>
  <c r="AR44" i="1"/>
  <c r="AR376" i="1"/>
  <c r="F28" i="1"/>
  <c r="AR28" i="1"/>
  <c r="AS28" i="1"/>
  <c r="F65" i="1"/>
  <c r="AR65" i="1"/>
  <c r="F259" i="1"/>
  <c r="AS253" i="1"/>
  <c r="F308" i="1"/>
  <c r="AR302" i="1"/>
  <c r="F395" i="1"/>
  <c r="AS385" i="1"/>
  <c r="AR385" i="1"/>
  <c r="AR444" i="1"/>
  <c r="AS444" i="1"/>
  <c r="AR87" i="1"/>
  <c r="AS87" i="1"/>
  <c r="AQ134" i="1"/>
  <c r="F140" i="1"/>
  <c r="AS389" i="1"/>
  <c r="AR389" i="1"/>
  <c r="F681" i="1"/>
  <c r="AS675" i="1"/>
  <c r="AS602" i="1"/>
  <c r="AR602" i="1"/>
  <c r="AR32" i="1"/>
  <c r="F32" i="1"/>
  <c r="F191" i="1"/>
  <c r="AR181" i="1"/>
  <c r="AS314" i="1"/>
  <c r="AR314" i="1"/>
  <c r="AR81" i="1"/>
  <c r="AR199" i="1"/>
  <c r="AR69" i="1"/>
  <c r="F69" i="1"/>
  <c r="F116" i="1"/>
  <c r="AR116" i="1"/>
  <c r="F314" i="1"/>
  <c r="AR308" i="1"/>
  <c r="F341" i="1"/>
  <c r="AR336" i="1"/>
  <c r="AS336" i="1"/>
  <c r="F650" i="1"/>
  <c r="AR617" i="1"/>
  <c r="AR575" i="1"/>
  <c r="AS152" i="1"/>
  <c r="F284" i="1"/>
  <c r="AS114" i="1"/>
  <c r="AR15" i="1"/>
  <c r="AS15" i="1"/>
  <c r="F61" i="1"/>
  <c r="AR61" i="1"/>
  <c r="AS97" i="1"/>
  <c r="F97" i="1"/>
  <c r="F445" i="1"/>
  <c r="AR152" i="1"/>
  <c r="AS394" i="1"/>
  <c r="AR134" i="1"/>
  <c r="AR45" i="1"/>
  <c r="AS45" i="1"/>
  <c r="AR21" i="1"/>
  <c r="F21" i="1"/>
  <c r="F91" i="1"/>
  <c r="AR91" i="1"/>
  <c r="AR148" i="1"/>
  <c r="AR154" i="1"/>
  <c r="AS148" i="1"/>
  <c r="AS154" i="1"/>
  <c r="AS244" i="1"/>
  <c r="AR260" i="1"/>
  <c r="AS372" i="1"/>
  <c r="F377" i="1"/>
  <c r="AS536" i="1"/>
  <c r="F542" i="1"/>
  <c r="AS571" i="1"/>
  <c r="AS594" i="1"/>
  <c r="AR594" i="1"/>
  <c r="AR599" i="1"/>
  <c r="F672" i="1"/>
  <c r="AR667" i="1"/>
  <c r="AS713" i="1"/>
  <c r="AR713" i="1"/>
  <c r="F84" i="1"/>
  <c r="AS34" i="1"/>
  <c r="AR226" i="1"/>
  <c r="F185" i="1"/>
  <c r="F143" i="1"/>
  <c r="AR345" i="1"/>
  <c r="AR72" i="1"/>
  <c r="AS72" i="1"/>
  <c r="F72" i="1"/>
  <c r="F77" i="1"/>
  <c r="AR77" i="1"/>
  <c r="AS428" i="1"/>
  <c r="AR428" i="1"/>
  <c r="AR517" i="1"/>
  <c r="F466" i="1"/>
  <c r="AS440" i="1"/>
  <c r="AR381" i="1"/>
  <c r="F538" i="1"/>
  <c r="AR529" i="1"/>
  <c r="AS16" i="1"/>
  <c r="AS98" i="1"/>
  <c r="AS90" i="1"/>
  <c r="AS515" i="1"/>
  <c r="AS21" i="1"/>
  <c r="AS183" i="1"/>
  <c r="F132" i="1"/>
  <c r="AR403" i="1"/>
  <c r="AR608" i="1"/>
  <c r="AR363" i="1"/>
  <c r="F16" i="1"/>
  <c r="AS46" i="1"/>
  <c r="AR83" i="1"/>
  <c r="AR474" i="1"/>
  <c r="AR489" i="1"/>
  <c r="AR209" i="1"/>
  <c r="AS17" i="1"/>
  <c r="F17" i="1"/>
  <c r="AS39" i="1"/>
  <c r="AR39" i="1"/>
  <c r="F39" i="1"/>
  <c r="AS121" i="1"/>
  <c r="F121" i="1"/>
  <c r="F171" i="1"/>
  <c r="AS165" i="1"/>
  <c r="AS192" i="1"/>
  <c r="AR296" i="1"/>
  <c r="AR97" i="1"/>
  <c r="F80" i="1"/>
  <c r="AS59" i="1"/>
  <c r="F384" i="1"/>
  <c r="AR627" i="1"/>
  <c r="AS188" i="1"/>
  <c r="F90" i="1"/>
  <c r="AS308" i="1"/>
  <c r="AS25" i="1"/>
  <c r="AS177" i="1"/>
  <c r="F106" i="1"/>
  <c r="AR407" i="1"/>
  <c r="AS608" i="1"/>
  <c r="AR368" i="1"/>
  <c r="AS43" i="1"/>
  <c r="AS61" i="1"/>
  <c r="AR379" i="1"/>
  <c r="AS33" i="1"/>
  <c r="AS257" i="1"/>
  <c r="AR119" i="1"/>
  <c r="AR484" i="1"/>
  <c r="AR372" i="1"/>
  <c r="F18" i="1"/>
  <c r="AS18" i="1"/>
  <c r="AR57" i="1"/>
  <c r="F57" i="1"/>
  <c r="AS57" i="1"/>
  <c r="AR66" i="1"/>
  <c r="F66" i="1"/>
  <c r="F87" i="1"/>
  <c r="AS166" i="1"/>
  <c r="F172" i="1"/>
  <c r="F292" i="1"/>
  <c r="AS286" i="1"/>
  <c r="F555" i="1"/>
  <c r="AS549" i="1"/>
  <c r="F633" i="1"/>
  <c r="AR603" i="1"/>
  <c r="F556" i="1"/>
  <c r="AR514" i="1"/>
  <c r="AS514" i="1"/>
  <c r="F550" i="1"/>
  <c r="F588" i="1"/>
  <c r="F727" i="1"/>
  <c r="AR721" i="1"/>
  <c r="AS492" i="1"/>
  <c r="AR522" i="1"/>
  <c r="AR435" i="1"/>
  <c r="AR478" i="1"/>
  <c r="AS666" i="1"/>
  <c r="AR145" i="1"/>
  <c r="F37" i="1"/>
  <c r="F100" i="1"/>
  <c r="AS559" i="1"/>
  <c r="AS184" i="1"/>
  <c r="AS387" i="1"/>
  <c r="AR367" i="1"/>
  <c r="AS151" i="1"/>
  <c r="AS353" i="1"/>
  <c r="F306" i="1"/>
  <c r="AR606" i="1"/>
  <c r="AS29" i="1"/>
  <c r="F227" i="1"/>
  <c r="F67" i="1"/>
  <c r="F656" i="1"/>
  <c r="F29" i="1"/>
  <c r="F565" i="1"/>
  <c r="F719" i="1"/>
  <c r="AS573" i="1"/>
  <c r="AR590" i="1"/>
  <c r="AR107" i="1"/>
  <c r="F157" i="1"/>
  <c r="AR157" i="1"/>
  <c r="AS227" i="1"/>
  <c r="F240" i="1"/>
  <c r="AS276" i="1"/>
  <c r="AR292" i="1"/>
  <c r="AR306" i="1"/>
  <c r="F340" i="1"/>
  <c r="AR353" i="1"/>
  <c r="F361" i="1"/>
  <c r="F373" i="1"/>
  <c r="F378" i="1"/>
  <c r="F396" i="1"/>
  <c r="F471" i="1"/>
  <c r="AR670" i="1"/>
  <c r="AS435" i="1"/>
  <c r="F536" i="1"/>
  <c r="F233" i="1"/>
  <c r="AR386" i="1"/>
  <c r="AS596" i="1"/>
  <c r="AS67" i="1"/>
  <c r="AS292" i="1"/>
  <c r="AR193" i="1"/>
  <c r="AR19" i="1"/>
  <c r="AR261" i="1"/>
  <c r="F485" i="1"/>
  <c r="AS408" i="1"/>
  <c r="AS107" i="1"/>
  <c r="AR130" i="1"/>
  <c r="AR151" i="1"/>
  <c r="F163" i="1"/>
  <c r="F130" i="1"/>
  <c r="F286" i="1"/>
  <c r="AR300" i="1"/>
  <c r="AS193" i="1"/>
  <c r="AR268" i="1"/>
  <c r="F675" i="1"/>
  <c r="AS631" i="1"/>
  <c r="AS203" i="1"/>
  <c r="AR208" i="1"/>
  <c r="AS77" i="1"/>
  <c r="F543" i="1"/>
  <c r="AS280" i="1"/>
  <c r="AS344" i="1"/>
  <c r="AR344" i="1"/>
  <c r="AS580" i="1"/>
  <c r="F202" i="1"/>
  <c r="F303" i="1"/>
  <c r="AS73" i="1"/>
  <c r="AR163" i="1"/>
  <c r="AS537" i="1"/>
  <c r="F280" i="1"/>
  <c r="AR530" i="1"/>
  <c r="F637" i="1"/>
  <c r="AR89" i="1"/>
  <c r="AR361" i="1"/>
  <c r="AS361" i="1"/>
  <c r="AR408" i="1"/>
  <c r="AS386" i="1"/>
  <c r="AR178" i="1"/>
  <c r="AR188" i="1"/>
  <c r="AR254" i="1"/>
  <c r="AS268" i="1"/>
  <c r="AR465" i="1"/>
  <c r="AR580" i="1"/>
  <c r="AR562" i="1"/>
  <c r="AS89" i="1"/>
  <c r="AR440" i="1"/>
  <c r="AS178" i="1"/>
  <c r="AS100" i="1"/>
  <c r="F188" i="1"/>
  <c r="AS37" i="1"/>
  <c r="AR73" i="1"/>
  <c r="F214" i="1"/>
  <c r="AS562" i="1"/>
  <c r="AS400" i="1"/>
  <c r="AS590" i="1"/>
  <c r="AS221" i="1"/>
  <c r="F209" i="1"/>
  <c r="AR573" i="1"/>
  <c r="AR511" i="1"/>
  <c r="F86" i="1"/>
  <c r="AS86" i="1"/>
  <c r="AR538" i="1"/>
  <c r="F159" i="1"/>
  <c r="AS153" i="1"/>
  <c r="F517" i="1"/>
  <c r="AS360" i="1"/>
  <c r="AR187" i="1"/>
  <c r="AR390" i="1"/>
  <c r="AS426" i="1"/>
  <c r="AS390" i="1"/>
  <c r="AR94" i="1"/>
  <c r="AS94" i="1"/>
  <c r="F276" i="1"/>
  <c r="AR273" i="1"/>
  <c r="F453" i="1"/>
  <c r="AS447" i="1"/>
  <c r="AS587" i="1"/>
  <c r="F223" i="1"/>
  <c r="AS212" i="1"/>
  <c r="AR525" i="1"/>
  <c r="F531" i="1"/>
  <c r="AS163" i="1"/>
  <c r="AS171" i="1"/>
  <c r="AS482" i="1"/>
  <c r="F267" i="1"/>
  <c r="F56" i="1"/>
  <c r="AR338" i="1"/>
  <c r="AS338" i="1"/>
  <c r="F367" i="1"/>
  <c r="AR230" i="1"/>
  <c r="AS102" i="1"/>
  <c r="F488" i="1"/>
  <c r="AS421" i="1"/>
  <c r="AR426" i="1"/>
  <c r="AS593" i="1"/>
  <c r="AR593" i="1"/>
  <c r="F291" i="1"/>
  <c r="AS285" i="1"/>
  <c r="AR436" i="1"/>
  <c r="F442" i="1"/>
  <c r="F183" i="1"/>
  <c r="AS124" i="1"/>
  <c r="AR124" i="1"/>
  <c r="AR468" i="1"/>
  <c r="AS468" i="1"/>
  <c r="F544" i="1"/>
  <c r="AS554" i="1"/>
  <c r="AR554" i="1"/>
  <c r="AS299" i="1"/>
  <c r="AS279" i="1"/>
  <c r="AR279" i="1"/>
  <c r="AS451" i="1"/>
  <c r="F244" i="1"/>
  <c r="AS238" i="1"/>
  <c r="AR212" i="1"/>
  <c r="AR421" i="1"/>
  <c r="AR138" i="1"/>
  <c r="AS138" i="1"/>
  <c r="AR299" i="1"/>
  <c r="F193" i="1"/>
  <c r="AR451" i="1"/>
  <c r="F469" i="1"/>
  <c r="AS401" i="1"/>
  <c r="AR445" i="1"/>
  <c r="F451" i="1"/>
  <c r="AS490" i="1"/>
  <c r="AR490" i="1"/>
  <c r="F496" i="1"/>
  <c r="AR585" i="1"/>
  <c r="AS585" i="1"/>
  <c r="F122" i="1"/>
</calcChain>
</file>

<file path=xl/sharedStrings.xml><?xml version="1.0" encoding="utf-8"?>
<sst xmlns="http://schemas.openxmlformats.org/spreadsheetml/2006/main" count="1830" uniqueCount="1111">
  <si>
    <t>PPRF/BV-HW-2B/PPR(W)-½” MMT</t>
  </si>
  <si>
    <t>3/4”x3/4”</t>
  </si>
  <si>
    <t>1/2”x1/2”</t>
  </si>
  <si>
    <t>PPRF/BV-CW-B/PPR(W)-¾" FMT</t>
  </si>
  <si>
    <t>PPRF/BV-CW-B/PPR(W)-½” FMT</t>
  </si>
  <si>
    <t>PPRF/BV-HW-2B/PPR(W)-¾" FMT</t>
  </si>
  <si>
    <t>PPRF/BV-HW-2B/PPR(W)-½” FMT</t>
  </si>
  <si>
    <t>PPRF/BV-CW-B/PPR(W)-¾" FFT</t>
  </si>
  <si>
    <t>PPRF/BV-CW-B/PPR(W)-½” FFT</t>
  </si>
  <si>
    <t>PPRF/BV-HW-2B/PPR(W)-¾" FFT</t>
  </si>
  <si>
    <t>PPRF/BV-HW-2B/PPR(W)-½” FFT</t>
  </si>
  <si>
    <t>4</t>
  </si>
  <si>
    <t>10</t>
  </si>
  <si>
    <t>Пятислойные полимерные композитные трубы Blue Ocean A-Oxy PERT/EVOH/PERT с кислородным барьером в бухтах для систем "теплых стен", "теплых полов" и кондиционирования.                                                      (Рабочая температура воды до 95°C, рабочее давление до 1.0 МПа)</t>
  </si>
  <si>
    <t>Шаровой кран из ППР с шариком из ABS для холодной воды</t>
  </si>
  <si>
    <t xml:space="preserve">Шаровой кран из ППР с шариком из PPSU "вн - вн" резьба с ручкой типа "бабочка" для горячей воды </t>
  </si>
  <si>
    <t xml:space="preserve">Шаровой кран из ППР с шариком из ABS "вн - вн" резьба с ручкой типа "бабочка" для холодной воды </t>
  </si>
  <si>
    <t xml:space="preserve">Шаровой кран из ППР с шариком из PPSU "вн - нар" резьба с ручкой типа "бабочка" для горячей воды </t>
  </si>
  <si>
    <t xml:space="preserve">Шаровой кран из ППР с шариком из ABS "вн - нар" резьба с ручкой типа "бабочка" для холодной воды </t>
  </si>
  <si>
    <t xml:space="preserve">Шаровой кран из ППР с шариком из PPSU "нар - нар" резьба с ручкой типа "бабочка" для горячей воды </t>
  </si>
  <si>
    <t xml:space="preserve">Шаровой кран из ППР с шариком из ABS "нар - нар" резьба с ручкой типа "бабочка" для холодной воды </t>
  </si>
  <si>
    <t xml:space="preserve">Шаровой кран из ППР с шариком из PPSU внутренняя резьба и пайка с ручкой типа "бабочка" для горячей воды </t>
  </si>
  <si>
    <t xml:space="preserve">Шаровой кран из ППР с шариком из ABS внутренняя резьба и пайка с ручкой типа "бабочка" для холодной воды </t>
  </si>
  <si>
    <t xml:space="preserve">Шаровой кран из ППР с шариком из PPSU наружная резьба и пайка с ручкой типа "бабочка" для горячей воды </t>
  </si>
  <si>
    <t xml:space="preserve">Шаровой кран из ППР с шариком из ABS наружная резьба и пайка с ручкой типа "бабочка" для холодной воды </t>
  </si>
  <si>
    <t xml:space="preserve">PPRF/WS(W)-75x40  </t>
  </si>
  <si>
    <t xml:space="preserve">Шаровой кран из латуни "внутренняя - универсальная разъемная наружная" резьбас ручкой типа "бабочка" </t>
  </si>
  <si>
    <r>
      <t xml:space="preserve"> PPRF/PPR-A/MT(W)-20х½”</t>
    </r>
    <r>
      <rPr>
        <b/>
        <sz val="12"/>
        <color indexed="10"/>
        <rFont val="Verdana"/>
        <family val="2"/>
        <charset val="204"/>
      </rPr>
      <t xml:space="preserve"> НОВИНКА!</t>
    </r>
  </si>
  <si>
    <r>
      <t xml:space="preserve"> PPRF/PPR-A/MT(W)-25х¾” </t>
    </r>
    <r>
      <rPr>
        <b/>
        <sz val="12"/>
        <color indexed="10"/>
        <rFont val="Verdana"/>
        <family val="2"/>
        <charset val="204"/>
      </rPr>
      <t>НОВИНКА!</t>
    </r>
  </si>
  <si>
    <r>
      <t>PPRF/FCEUM(W)-32x20x1</t>
    </r>
    <r>
      <rPr>
        <b/>
        <sz val="12"/>
        <color indexed="10"/>
        <rFont val="Verdana"/>
        <family val="2"/>
        <charset val="204"/>
      </rPr>
      <t xml:space="preserve">  </t>
    </r>
  </si>
  <si>
    <r>
      <t>PPRF/FCEUM(W)-32x20x2</t>
    </r>
    <r>
      <rPr>
        <b/>
        <sz val="12"/>
        <color indexed="10"/>
        <rFont val="Verdana"/>
        <family val="2"/>
        <charset val="204"/>
      </rPr>
      <t xml:space="preserve">  </t>
    </r>
  </si>
  <si>
    <r>
      <t>PPRF/FCEUM(W)-40x20x1</t>
    </r>
    <r>
      <rPr>
        <sz val="12"/>
        <color indexed="30"/>
        <rFont val="Verdana"/>
        <family val="2"/>
        <charset val="204"/>
      </rPr>
      <t xml:space="preserve"> </t>
    </r>
    <r>
      <rPr>
        <b/>
        <sz val="12"/>
        <color indexed="10"/>
        <rFont val="Verdana"/>
        <family val="2"/>
        <charset val="204"/>
      </rPr>
      <t xml:space="preserve"> </t>
    </r>
  </si>
  <si>
    <r>
      <t>PPRF/FCEUM(W)-40x20x2</t>
    </r>
    <r>
      <rPr>
        <b/>
        <sz val="12"/>
        <color indexed="10"/>
        <rFont val="Verdana"/>
        <family val="2"/>
        <charset val="204"/>
      </rPr>
      <t xml:space="preserve">  </t>
    </r>
  </si>
  <si>
    <t>14/70</t>
  </si>
  <si>
    <t xml:space="preserve">PPRF/RS(W)-7x11  </t>
  </si>
  <si>
    <t>10/320</t>
  </si>
  <si>
    <t>10/118</t>
  </si>
  <si>
    <t xml:space="preserve">PPRF/FMPC-SL-8/20 x 80 </t>
  </si>
  <si>
    <t xml:space="preserve">PPRF/FMPC-SL-8/25 x 80 </t>
  </si>
  <si>
    <t xml:space="preserve">PPRF/FMPC-SL-8/32 x 80 </t>
  </si>
  <si>
    <r>
      <t>PPRF/FMPC-SL-8/40 x 80</t>
    </r>
    <r>
      <rPr>
        <b/>
        <sz val="12"/>
        <color indexed="12"/>
        <rFont val="Verdana"/>
        <family val="2"/>
        <charset val="204"/>
      </rPr>
      <t xml:space="preserve"> </t>
    </r>
  </si>
  <si>
    <t xml:space="preserve">PPRF/FMPC-SL-8/50 x 80 </t>
  </si>
  <si>
    <t xml:space="preserve">PPRF/FMPC-SL-8/63 x 80 </t>
  </si>
  <si>
    <t xml:space="preserve">PPRT / RHT-7  </t>
  </si>
  <si>
    <t xml:space="preserve">PPRT / RHT- 11  </t>
  </si>
  <si>
    <t xml:space="preserve">PPRT / SDH-32  </t>
  </si>
  <si>
    <t xml:space="preserve">PPRT / SDH-40  </t>
  </si>
  <si>
    <t xml:space="preserve">PPRT / SDH-50  </t>
  </si>
  <si>
    <t xml:space="preserve">PPRT / WIS-40/ 20-25  </t>
  </si>
  <si>
    <r>
      <t xml:space="preserve">PPRT / WIS-50/ 20-25 </t>
    </r>
    <r>
      <rPr>
        <b/>
        <sz val="12"/>
        <color indexed="12"/>
        <rFont val="Verdana"/>
        <family val="2"/>
        <charset val="204"/>
      </rPr>
      <t xml:space="preserve"> </t>
    </r>
  </si>
  <si>
    <t xml:space="preserve">PPRT / WIS-63/ 20-25  </t>
  </si>
  <si>
    <t xml:space="preserve">PPRT / WIS-75/ 40       </t>
  </si>
  <si>
    <t>Ø 75/40</t>
  </si>
  <si>
    <t xml:space="preserve">PPRT / WIS-90/ 32       </t>
  </si>
  <si>
    <t>Ø 90/32</t>
  </si>
  <si>
    <t xml:space="preserve">PPRT / WIS-110/ 25     </t>
  </si>
  <si>
    <t>Ø 110/25</t>
  </si>
  <si>
    <t xml:space="preserve">PPRT / WIS-110/ 32     </t>
  </si>
  <si>
    <t>Ø 110/32</t>
  </si>
  <si>
    <t xml:space="preserve">PPRT / WIS-110/ 40     </t>
  </si>
  <si>
    <t>Ø 110/40</t>
  </si>
  <si>
    <t>Рулетка 5 м.</t>
  </si>
  <si>
    <t>5 м</t>
  </si>
  <si>
    <t>60</t>
  </si>
  <si>
    <t xml:space="preserve">PPRT / WIS-63/ 32       </t>
  </si>
  <si>
    <t xml:space="preserve">PPRT / WIS-75/ 20-25  </t>
  </si>
  <si>
    <t xml:space="preserve">PPRT / WIS-75/ 32       </t>
  </si>
  <si>
    <t xml:space="preserve">PPRT / WIS-90/ 40       </t>
  </si>
  <si>
    <t xml:space="preserve">PPRT / WIS-110/ 50     </t>
  </si>
  <si>
    <r>
      <t>PPRF/WSFT(W)-40x25x</t>
    </r>
    <r>
      <rPr>
        <sz val="12"/>
        <color indexed="12"/>
        <rFont val="Calibri"/>
        <family val="2"/>
        <charset val="204"/>
      </rPr>
      <t>½</t>
    </r>
    <r>
      <rPr>
        <sz val="12"/>
        <color indexed="12"/>
        <rFont val="Verdana"/>
        <family val="2"/>
        <charset val="204"/>
      </rPr>
      <t xml:space="preserve">"  </t>
    </r>
  </si>
  <si>
    <t xml:space="preserve">PPRF/WSFT(W)-50x25x½"  </t>
  </si>
  <si>
    <t xml:space="preserve">PPRF/WSFT(W)-63x25x½"  </t>
  </si>
  <si>
    <t xml:space="preserve">PPRF/WSFT(W)-75x25x½"  </t>
  </si>
  <si>
    <r>
      <t xml:space="preserve">PPRF/FCEUMIT(W)-32 x </t>
    </r>
    <r>
      <rPr>
        <sz val="14"/>
        <color indexed="12"/>
        <rFont val="Calibri"/>
        <family val="2"/>
      </rPr>
      <t>½"F</t>
    </r>
    <r>
      <rPr>
        <sz val="12"/>
        <color indexed="12"/>
        <rFont val="Verdana"/>
        <family val="2"/>
        <charset val="204"/>
      </rPr>
      <t xml:space="preserve">x1 </t>
    </r>
  </si>
  <si>
    <r>
      <t xml:space="preserve">PPRF/FCEUMIT(W)-32 x </t>
    </r>
    <r>
      <rPr>
        <sz val="14"/>
        <color indexed="12"/>
        <rFont val="Calibri"/>
        <family val="2"/>
      </rPr>
      <t>½"F</t>
    </r>
    <r>
      <rPr>
        <sz val="12"/>
        <color indexed="12"/>
        <rFont val="Verdana"/>
        <family val="2"/>
        <charset val="204"/>
      </rPr>
      <t xml:space="preserve">x2 </t>
    </r>
  </si>
  <si>
    <r>
      <t xml:space="preserve">PPRF/FCEUMIT(W)-40 x </t>
    </r>
    <r>
      <rPr>
        <sz val="14"/>
        <color indexed="12"/>
        <rFont val="Calibri"/>
        <family val="2"/>
      </rPr>
      <t>½"F</t>
    </r>
    <r>
      <rPr>
        <sz val="12"/>
        <color indexed="12"/>
        <rFont val="Verdana"/>
        <family val="2"/>
        <charset val="204"/>
      </rPr>
      <t xml:space="preserve">x1 </t>
    </r>
  </si>
  <si>
    <r>
      <t xml:space="preserve">PPRF/FCEUMIT(W)-40 x </t>
    </r>
    <r>
      <rPr>
        <sz val="14"/>
        <color indexed="12"/>
        <rFont val="Calibri"/>
        <family val="2"/>
      </rPr>
      <t>½"F</t>
    </r>
    <r>
      <rPr>
        <sz val="12"/>
        <color indexed="12"/>
        <rFont val="Verdana"/>
        <family val="2"/>
        <charset val="204"/>
      </rPr>
      <t xml:space="preserve">x2 </t>
    </r>
  </si>
  <si>
    <r>
      <t xml:space="preserve">PPRF/FCEUMET(W)-32 x </t>
    </r>
    <r>
      <rPr>
        <sz val="14"/>
        <color indexed="12"/>
        <rFont val="Calibri"/>
        <family val="2"/>
      </rPr>
      <t>½"M</t>
    </r>
    <r>
      <rPr>
        <sz val="12"/>
        <color indexed="12"/>
        <rFont val="Verdana"/>
        <family val="2"/>
        <charset val="204"/>
      </rPr>
      <t xml:space="preserve">x1 </t>
    </r>
  </si>
  <si>
    <r>
      <t xml:space="preserve">PPRF/FCEUMET(W)-32 x </t>
    </r>
    <r>
      <rPr>
        <sz val="14"/>
        <color indexed="12"/>
        <rFont val="Calibri"/>
        <family val="2"/>
      </rPr>
      <t>½"M</t>
    </r>
    <r>
      <rPr>
        <sz val="12"/>
        <color indexed="12"/>
        <rFont val="Verdana"/>
        <family val="2"/>
        <charset val="204"/>
      </rPr>
      <t xml:space="preserve">x2 </t>
    </r>
  </si>
  <si>
    <r>
      <t xml:space="preserve">PPRF/FCEUMET(W)-40 x </t>
    </r>
    <r>
      <rPr>
        <sz val="14"/>
        <color indexed="12"/>
        <rFont val="Calibri"/>
        <family val="2"/>
      </rPr>
      <t>½"M</t>
    </r>
    <r>
      <rPr>
        <sz val="12"/>
        <color indexed="12"/>
        <rFont val="Verdana"/>
        <family val="2"/>
        <charset val="204"/>
      </rPr>
      <t xml:space="preserve">x1 </t>
    </r>
  </si>
  <si>
    <r>
      <t xml:space="preserve">PPRF/FCEUMET(W)-40 x </t>
    </r>
    <r>
      <rPr>
        <sz val="14"/>
        <color indexed="12"/>
        <rFont val="Calibri"/>
        <family val="2"/>
      </rPr>
      <t>½"M</t>
    </r>
    <r>
      <rPr>
        <sz val="12"/>
        <color indexed="12"/>
        <rFont val="Verdana"/>
        <family val="2"/>
        <charset val="204"/>
      </rPr>
      <t>x2</t>
    </r>
    <r>
      <rPr>
        <b/>
        <sz val="12"/>
        <color indexed="12"/>
        <rFont val="Verdana"/>
        <family val="2"/>
        <charset val="204"/>
      </rPr>
      <t xml:space="preserve"> </t>
    </r>
  </si>
  <si>
    <r>
      <t xml:space="preserve">PPRF/IT90EWM(W)-20x½” </t>
    </r>
    <r>
      <rPr>
        <b/>
        <sz val="12"/>
        <color indexed="12"/>
        <rFont val="Verdana"/>
        <family val="2"/>
        <charset val="204"/>
      </rPr>
      <t xml:space="preserve"> </t>
    </r>
  </si>
  <si>
    <t xml:space="preserve">PPRF/ET90E-2(W)-20x½”  </t>
  </si>
  <si>
    <r>
      <t xml:space="preserve">PPRF/IT90E-2(W)-20x½” </t>
    </r>
    <r>
      <rPr>
        <b/>
        <sz val="12"/>
        <color indexed="12"/>
        <rFont val="Verdana"/>
        <family val="2"/>
        <charset val="204"/>
      </rPr>
      <t xml:space="preserve"> </t>
    </r>
  </si>
  <si>
    <t xml:space="preserve">PPRF/WS(W)-40x20  </t>
  </si>
  <si>
    <t xml:space="preserve">PPRF/WS(W)-40x25  </t>
  </si>
  <si>
    <t xml:space="preserve">PPRF/WS(W)-50x20  </t>
  </si>
  <si>
    <r>
      <t xml:space="preserve">PPRF/WS(W)-50x25 </t>
    </r>
    <r>
      <rPr>
        <b/>
        <sz val="12"/>
        <color indexed="12"/>
        <rFont val="Verdana"/>
        <family val="2"/>
        <charset val="204"/>
      </rPr>
      <t xml:space="preserve"> </t>
    </r>
  </si>
  <si>
    <t xml:space="preserve">PPRF/WS(W)-63x20  </t>
  </si>
  <si>
    <t xml:space="preserve">PPRF/WS(W)-63x25  </t>
  </si>
  <si>
    <t xml:space="preserve">PPRF/WS(W)-63x32  </t>
  </si>
  <si>
    <t xml:space="preserve">PPRF/WS(W)-75x20  </t>
  </si>
  <si>
    <t xml:space="preserve">PPRF/WS(W)-75x25  </t>
  </si>
  <si>
    <t xml:space="preserve">PPRF/WS(W)-75x32  </t>
  </si>
  <si>
    <t xml:space="preserve">PPRF/WS(W)-90x40  </t>
  </si>
  <si>
    <t xml:space="preserve">PPRF/WS(W)-110x50 </t>
  </si>
  <si>
    <t xml:space="preserve">PPRF/WDB(W)-25x20 </t>
  </si>
  <si>
    <t xml:space="preserve">PPRF/FL-2/C(W)-32 (4 отверстия) </t>
  </si>
  <si>
    <r>
      <t>PPRF/FL-2/C(W)-40 (4 отверстия)</t>
    </r>
    <r>
      <rPr>
        <sz val="12"/>
        <color indexed="48"/>
        <rFont val="Verdana"/>
        <family val="2"/>
        <charset val="204"/>
      </rPr>
      <t xml:space="preserve"> </t>
    </r>
  </si>
  <si>
    <r>
      <t>PPRF/FL-2/C(W)-50 (4 отверстия)</t>
    </r>
    <r>
      <rPr>
        <sz val="12"/>
        <color indexed="48"/>
        <rFont val="Verdana"/>
        <family val="2"/>
        <charset val="204"/>
      </rPr>
      <t xml:space="preserve"> </t>
    </r>
  </si>
  <si>
    <r>
      <t>PPRF/FL-2/C(W)-63 (4 отверстия)</t>
    </r>
    <r>
      <rPr>
        <sz val="12"/>
        <color indexed="48"/>
        <rFont val="Verdana"/>
        <family val="2"/>
        <charset val="204"/>
      </rPr>
      <t xml:space="preserve"> </t>
    </r>
  </si>
  <si>
    <r>
      <t>PPRF/FL-2/C(W)-75 (4 отверстия)</t>
    </r>
    <r>
      <rPr>
        <sz val="12"/>
        <color indexed="48"/>
        <rFont val="Verdana"/>
        <family val="2"/>
        <charset val="204"/>
      </rPr>
      <t xml:space="preserve"> </t>
    </r>
  </si>
  <si>
    <r>
      <t>PPRF/FL-2/C(W)-90 (8 отверстий)</t>
    </r>
    <r>
      <rPr>
        <sz val="12"/>
        <color indexed="48"/>
        <rFont val="Verdana"/>
        <family val="2"/>
        <charset val="204"/>
      </rPr>
      <t xml:space="preserve"> </t>
    </r>
  </si>
  <si>
    <r>
      <t>PPRF/FL-2/C(W)-110 (8 отверстий)</t>
    </r>
    <r>
      <rPr>
        <sz val="12"/>
        <color indexed="48"/>
        <rFont val="Verdana"/>
        <family val="2"/>
        <charset val="204"/>
      </rPr>
      <t xml:space="preserve"> </t>
    </r>
  </si>
  <si>
    <t>Уголок 90º с внутренней резьбой из ППР</t>
  </si>
  <si>
    <t>Уголок 90º с наружной резьбой из ППР</t>
  </si>
  <si>
    <t>Муфта соединительная с внутренней резьбой из ППР</t>
  </si>
  <si>
    <t>Муфта соединительная с наружной резьбой из ППР</t>
  </si>
  <si>
    <t>Шаровой кран из ППР для холодной воды с двумя универсальными разъемными соединительными головками</t>
  </si>
  <si>
    <t>PPRF –  Фитинги из полипропилена рандом сополимера (ППР)</t>
  </si>
  <si>
    <t>RT –     Наименование фитингов</t>
  </si>
  <si>
    <t>PPR - CW(X) /S5/ 20x2.0</t>
  </si>
  <si>
    <t>PPRT / 16 А</t>
  </si>
  <si>
    <t xml:space="preserve">PPRT / 20 А </t>
  </si>
  <si>
    <t>PPRT / 25 А</t>
  </si>
  <si>
    <t>PPRT / 32 А</t>
  </si>
  <si>
    <t>PPRT / 40 А</t>
  </si>
  <si>
    <t>PPRT / 50 А</t>
  </si>
  <si>
    <t>PPRT / 63 А</t>
  </si>
  <si>
    <t>PPRT / 75 А</t>
  </si>
  <si>
    <t>PPRT / 90 А</t>
  </si>
  <si>
    <t>Соединительная муфта из ППР с накидной гайкой с внутренней резьбой и втулкой из латуни</t>
  </si>
  <si>
    <t>Соединительная муфта из ППР с накидной гайкой с внутренней резьбой и втулкой из ППР</t>
  </si>
  <si>
    <t>Универсальное разборное соединение с наружной резьбой "Американка" (тип 2)</t>
  </si>
  <si>
    <t>Универсальное разборное соединение с внутренней резьбой "Американка" (тип 2)</t>
  </si>
  <si>
    <t xml:space="preserve"> Универсальное разборное соединение с двумя свариваемыми соединительными концами из ППР (тип 2)</t>
  </si>
  <si>
    <t>PPRT / 110 А</t>
  </si>
  <si>
    <t>PPRT / 125 А</t>
  </si>
  <si>
    <t>PPRT / 160 А</t>
  </si>
  <si>
    <t xml:space="preserve">PPRF/UAM(W)-2-20x½” </t>
  </si>
  <si>
    <t>PPRF/UAM(W)-2-25x¾”</t>
  </si>
  <si>
    <t>PPRF/UAM(W)-2-32x1”</t>
  </si>
  <si>
    <t xml:space="preserve">PPRF/UAF(W)-2-20x½” </t>
  </si>
  <si>
    <t>PPRF/UAF(W)-2-25x¾”</t>
  </si>
  <si>
    <t>PPRF/UAF(W)-2-32x1”</t>
  </si>
  <si>
    <t>PPRF/UA(W)-2-20</t>
  </si>
  <si>
    <t>PPRF/UA(W)-2-25</t>
  </si>
  <si>
    <t>PPRF/UA(W)-2-32</t>
  </si>
  <si>
    <t xml:space="preserve">PPRF/MSHTS-8/20 x 80 </t>
  </si>
  <si>
    <t>PPRF/MSHTS-8/25 x 80</t>
  </si>
  <si>
    <t>PPRF/MSHTS-8/32 x 80</t>
  </si>
  <si>
    <t>PPRF/MSHTS-8/40 x 80</t>
  </si>
  <si>
    <t>PPRF/MSHTS-8/50 x 80</t>
  </si>
  <si>
    <t>PPRF/MSHTS-8/63 x 80</t>
  </si>
  <si>
    <t>PPRF/MSHTS-8/75 x 80</t>
  </si>
  <si>
    <t>PPRF/MSHTS-10/90 x 110</t>
  </si>
  <si>
    <t>PPRF/MSHTS-10/110 x 110</t>
  </si>
  <si>
    <t>PPRF/MSHTS-10/160 x 110</t>
  </si>
  <si>
    <t>Введите Вашу скидку, % =</t>
  </si>
  <si>
    <t>BO-BABV-UMF-BH-15х1/2”</t>
  </si>
  <si>
    <t>BO-BABV-UMF-BH-20х3/4”</t>
  </si>
  <si>
    <t>BO-BABV-UMF-BH-25х1”</t>
  </si>
  <si>
    <t xml:space="preserve">PPRF/FUPC/FF-1000x½” </t>
  </si>
  <si>
    <t xml:space="preserve">PPRF/FUPC/FF-700x½” </t>
  </si>
  <si>
    <t>Наименование</t>
  </si>
  <si>
    <t>Трубы</t>
  </si>
  <si>
    <t>Тройник с равными диаметрами</t>
  </si>
  <si>
    <t>Тройник с переходными диаметрами</t>
  </si>
  <si>
    <t xml:space="preserve">Тройник с боковым переходным диаметром </t>
  </si>
  <si>
    <t>Крестовина с равными диаметрами</t>
  </si>
  <si>
    <t xml:space="preserve">Крестовина с переходными диаметрами </t>
  </si>
  <si>
    <t xml:space="preserve"> Уголок 90º </t>
  </si>
  <si>
    <t>Уголок 90º с переходными диаметрами</t>
  </si>
  <si>
    <t>Уголок 90º внутренний/наружный</t>
  </si>
  <si>
    <t>Уголок 45º</t>
  </si>
  <si>
    <t>Уголок 45º внутренний/наружный</t>
  </si>
  <si>
    <t>Муфта соединительная с равными диаметрами</t>
  </si>
  <si>
    <t>Муфта соединительная с переходными диаметрами</t>
  </si>
  <si>
    <t>"Гребенка" из ППР со сварными соединительными головками</t>
  </si>
  <si>
    <t xml:space="preserve">Короткий обвод фитинг </t>
  </si>
  <si>
    <t>Обводная перекрещивающая труба</t>
  </si>
  <si>
    <t>Заглушка с внутренней резьбой</t>
  </si>
  <si>
    <t>Заглушка с наружной резьбой</t>
  </si>
  <si>
    <t>Заглушка</t>
  </si>
  <si>
    <t>Короткий сварной адаптер из ППР</t>
  </si>
  <si>
    <t>Длинный сварной адаптер из ППР</t>
  </si>
  <si>
    <t xml:space="preserve">Крепление для труб одинарное "U" - типа </t>
  </si>
  <si>
    <t>Водораспределительный блок (водоснабжение)</t>
  </si>
  <si>
    <t>Тройник комбинированный с внутренней резьбой</t>
  </si>
  <si>
    <t>Тройник комбинированный шестигранный с внутренней резьбой</t>
  </si>
  <si>
    <t>Тройник комбинированный с наружной резьбой</t>
  </si>
  <si>
    <t>Тройник комбинированный шестигранный с наружной резьбой</t>
  </si>
  <si>
    <t>Муфта комбинированная с внутренней резьбой</t>
  </si>
  <si>
    <t>Муфта комбинированная шестигранная с внутренней резьбой</t>
  </si>
  <si>
    <t>Муфта комбинированная с наружной резьбой</t>
  </si>
  <si>
    <t>Муфта комбинированная шестигранная с наружной резьбой</t>
  </si>
  <si>
    <t>Уголок 90º комбинированный с внутренней резьбой</t>
  </si>
  <si>
    <t>Уголок 90º комбинированный шестигранный с внутренней резьбой</t>
  </si>
  <si>
    <t>Уголок 90º комбинированный с наружной резьбой</t>
  </si>
  <si>
    <t>Уголок 90º комбинированный шестигранный с наружной резьбой</t>
  </si>
  <si>
    <t>Уголок 90º комбинированный с внутренней резьбой и настенным креплением</t>
  </si>
  <si>
    <t>Уголок 90º комбинированный с наружной резьбой и настенным креплением</t>
  </si>
  <si>
    <t>Настенный комплект для смесителей с внутренней резьбой</t>
  </si>
  <si>
    <t>Универсальный комбинированный комплект для смесителей с внутренней резьбой и настенным креплением</t>
  </si>
  <si>
    <t>Уголок 90º из ППР с соединительной накидной гайкой с внутренней резьбой</t>
  </si>
  <si>
    <t>Тройник равносторонний из ППР с соединительной накидной гайкой с внутренней резьбой</t>
  </si>
  <si>
    <t>Накидная соединительная гайка с внутренней резьбой из латуни с сварной втулкой из ППР</t>
  </si>
  <si>
    <t>Сливной патрубок внутренний/наружный</t>
  </si>
  <si>
    <t>Муфта универсальная шестигранная разъемная из латуни с внутренней резьбой и соединительной втулкой из ППР ("Американка")  (укомплектована герметичной прокладкой из силикона)</t>
  </si>
  <si>
    <t>Муфта универсальная разъемная из ППР</t>
  </si>
  <si>
    <t>Разъемная муфта с наружной резьбой и сварным концом из ППР</t>
  </si>
  <si>
    <t xml:space="preserve">Разъемная муфта с внутренней резьбой и сварным концом из ППР </t>
  </si>
  <si>
    <t>Проходной кран легкого типа</t>
  </si>
  <si>
    <t>Косой вентиль</t>
  </si>
  <si>
    <t>Косой вентиль со стопором обратного потока</t>
  </si>
  <si>
    <t>Проходной кран с хромированным кожухом под штукатурку</t>
  </si>
  <si>
    <t>КУРС USD НБРК</t>
  </si>
  <si>
    <t>Прямоточный шаровой кран из ППР для систем отопления</t>
  </si>
  <si>
    <t>Угловой шаровой кран из ППР для систем отопления</t>
  </si>
  <si>
    <t>Обрезные устройства</t>
  </si>
  <si>
    <t>Сварочные комплекты для труб и фитингов из ППР</t>
  </si>
  <si>
    <t>Сварочные машины с центратором для труб и фитингов из ППР большого диаметра</t>
  </si>
  <si>
    <t>PPRWU-32-110 с дисплеем</t>
  </si>
  <si>
    <t>PPRWU-50-160  с дисплеем</t>
  </si>
  <si>
    <t>Комплекты сменных нагревательных насадок (с покрытием из японского тефлона)</t>
  </si>
  <si>
    <t>Ø 20</t>
  </si>
  <si>
    <t>Ø 25</t>
  </si>
  <si>
    <t>Ø 32</t>
  </si>
  <si>
    <t>Ø 40</t>
  </si>
  <si>
    <t>Ø 50</t>
  </si>
  <si>
    <t>Ø 63</t>
  </si>
  <si>
    <t>Ø 75</t>
  </si>
  <si>
    <t>Ø 90</t>
  </si>
  <si>
    <t>Ø 110</t>
  </si>
  <si>
    <t>Ø 125</t>
  </si>
  <si>
    <t>Ø 160</t>
  </si>
  <si>
    <t>Ø 25x20x25</t>
  </si>
  <si>
    <t xml:space="preserve">Втулка из ППР под стальной фланец </t>
  </si>
  <si>
    <t xml:space="preserve">Герметичная прокладка для фланцевых соединений </t>
  </si>
  <si>
    <t xml:space="preserve">Фланцевый комплект:стальной фланец с покрытием из композиции ППР  с фиберволокном,                              втулка под фланец и герметичная прокладка    </t>
  </si>
  <si>
    <r>
      <t>PPRF/FLA-2(W)-32</t>
    </r>
    <r>
      <rPr>
        <sz val="12"/>
        <color indexed="30"/>
        <rFont val="Verdana"/>
        <family val="2"/>
        <charset val="204"/>
      </rPr>
      <t xml:space="preserve"> </t>
    </r>
  </si>
  <si>
    <r>
      <t>PPRF/FLA-2(W)-40</t>
    </r>
    <r>
      <rPr>
        <sz val="12"/>
        <color indexed="30"/>
        <rFont val="Verdana"/>
        <family val="2"/>
        <charset val="204"/>
      </rPr>
      <t xml:space="preserve"> </t>
    </r>
  </si>
  <si>
    <r>
      <t>PPRF/FLA-2(W)-50</t>
    </r>
    <r>
      <rPr>
        <sz val="12"/>
        <color indexed="30"/>
        <rFont val="Verdana"/>
        <family val="2"/>
        <charset val="204"/>
      </rPr>
      <t xml:space="preserve"> </t>
    </r>
  </si>
  <si>
    <t xml:space="preserve">PPRF/FLA-2(W)-63 </t>
  </si>
  <si>
    <t xml:space="preserve">PPRF/FLA-2(W)-75 </t>
  </si>
  <si>
    <r>
      <t>PPRF/FLA-2(W)-90</t>
    </r>
    <r>
      <rPr>
        <sz val="12"/>
        <color indexed="30"/>
        <rFont val="Verdana"/>
        <family val="2"/>
        <charset val="204"/>
      </rPr>
      <t xml:space="preserve"> </t>
    </r>
  </si>
  <si>
    <r>
      <t>PPRF/FLA-2(W)-110</t>
    </r>
    <r>
      <rPr>
        <sz val="12"/>
        <color indexed="30"/>
        <rFont val="Verdana"/>
        <family val="2"/>
        <charset val="204"/>
      </rPr>
      <t xml:space="preserve"> </t>
    </r>
  </si>
  <si>
    <r>
      <t>PPRF/FLAS-32</t>
    </r>
    <r>
      <rPr>
        <sz val="12"/>
        <color indexed="30"/>
        <rFont val="Verdana"/>
        <family val="2"/>
        <charset val="204"/>
      </rPr>
      <t xml:space="preserve"> </t>
    </r>
  </si>
  <si>
    <r>
      <t>PPRF/FLAS-40</t>
    </r>
    <r>
      <rPr>
        <sz val="12"/>
        <color indexed="30"/>
        <rFont val="Verdana"/>
        <family val="2"/>
        <charset val="204"/>
      </rPr>
      <t xml:space="preserve"> </t>
    </r>
  </si>
  <si>
    <r>
      <t>PPRF/FLAS-50</t>
    </r>
    <r>
      <rPr>
        <sz val="12"/>
        <color indexed="30"/>
        <rFont val="Verdana"/>
        <family val="2"/>
        <charset val="204"/>
      </rPr>
      <t xml:space="preserve"> </t>
    </r>
  </si>
  <si>
    <t xml:space="preserve">PPRF/FLAS-63 </t>
  </si>
  <si>
    <t xml:space="preserve">PPRF/FLAS-75 </t>
  </si>
  <si>
    <r>
      <t>PPRF/FLAS-90</t>
    </r>
    <r>
      <rPr>
        <sz val="12"/>
        <color indexed="30"/>
        <rFont val="Verdana"/>
        <family val="2"/>
        <charset val="204"/>
      </rPr>
      <t xml:space="preserve"> </t>
    </r>
  </si>
  <si>
    <r>
      <t>PPRF/FLAS-110</t>
    </r>
    <r>
      <rPr>
        <sz val="12"/>
        <color indexed="30"/>
        <rFont val="Verdana"/>
        <family val="2"/>
        <charset val="204"/>
      </rPr>
      <t xml:space="preserve"> </t>
    </r>
  </si>
  <si>
    <t>PPRF/WSV(W)-20 тип-1</t>
  </si>
  <si>
    <t>PPRF/WSV(W)-25 тип-1</t>
  </si>
  <si>
    <t>PPRF/WSV(W)-32 тип-1</t>
  </si>
  <si>
    <t>Ø 32x20x32</t>
  </si>
  <si>
    <t>Ø 32x25x32</t>
  </si>
  <si>
    <t>Ø 40x20x40</t>
  </si>
  <si>
    <t>Ø 40x25x40</t>
  </si>
  <si>
    <t>Ø 40x32x40</t>
  </si>
  <si>
    <t>Ø 50x20x50</t>
  </si>
  <si>
    <t>Ø 50x25x50</t>
  </si>
  <si>
    <t>Ø 50x32x50</t>
  </si>
  <si>
    <t>Ø 50x40x50</t>
  </si>
  <si>
    <t>Ø 63x20x63</t>
  </si>
  <si>
    <t>Ø 63x25x63</t>
  </si>
  <si>
    <t>Ø 63x32x63</t>
  </si>
  <si>
    <t>Ø 63x40x63</t>
  </si>
  <si>
    <t>Ø 63x50x63</t>
  </si>
  <si>
    <t>Ø 75x25x75</t>
  </si>
  <si>
    <t>Ø 75x32x75</t>
  </si>
  <si>
    <t>Ø 75x40x75</t>
  </si>
  <si>
    <t>Ø 75x50x75</t>
  </si>
  <si>
    <t>Ø 75x63x75</t>
  </si>
  <si>
    <t>Ø 90x40x90</t>
  </si>
  <si>
    <t>Ø 90x50x90</t>
  </si>
  <si>
    <t>Ø 90x63x90</t>
  </si>
  <si>
    <t>Ø 90x75x90</t>
  </si>
  <si>
    <t>Ø 110x40x110</t>
  </si>
  <si>
    <t>Ø 110x50x110</t>
  </si>
  <si>
    <t>Ø 110x63x110</t>
  </si>
  <si>
    <t>Ø 110x75x110</t>
  </si>
  <si>
    <t>Ø 110x90x110</t>
  </si>
  <si>
    <t>Ø 25x20x20</t>
  </si>
  <si>
    <t>Ø 32x20x20</t>
  </si>
  <si>
    <t>Ø 32x25x25</t>
  </si>
  <si>
    <t>Ø 20x25x20</t>
  </si>
  <si>
    <t>Ø 25x20</t>
  </si>
  <si>
    <t>Ø 32x25</t>
  </si>
  <si>
    <t>Ø 16</t>
  </si>
  <si>
    <t>Ø 32x20</t>
  </si>
  <si>
    <t xml:space="preserve">Ø 25x20 </t>
  </si>
  <si>
    <t xml:space="preserve">Ø 32x16 </t>
  </si>
  <si>
    <t xml:space="preserve">Ø 32x20 </t>
  </si>
  <si>
    <t xml:space="preserve">Ø 32x25 </t>
  </si>
  <si>
    <t xml:space="preserve">Ø 40x20 </t>
  </si>
  <si>
    <t>Ø 40x25</t>
  </si>
  <si>
    <t xml:space="preserve">Ø 40x32 </t>
  </si>
  <si>
    <t xml:space="preserve">Ø 50x20 </t>
  </si>
  <si>
    <t>Ø 50x25</t>
  </si>
  <si>
    <t>Ø 50x32</t>
  </si>
  <si>
    <t>Ø 50x40</t>
  </si>
  <si>
    <t>Ø 63x20</t>
  </si>
  <si>
    <t>Ø 63x25</t>
  </si>
  <si>
    <t>Ø 63x32</t>
  </si>
  <si>
    <t>Ø 63x40</t>
  </si>
  <si>
    <t>Ø 63x50</t>
  </si>
  <si>
    <t>Ø 75x25</t>
  </si>
  <si>
    <t>Ø 75x32</t>
  </si>
  <si>
    <t>Ø 75x40</t>
  </si>
  <si>
    <t>Ø 75x50</t>
  </si>
  <si>
    <t>Ø 75x63</t>
  </si>
  <si>
    <t>Ø 90x40</t>
  </si>
  <si>
    <t>Ø 90x50</t>
  </si>
  <si>
    <t>Ø 90x63</t>
  </si>
  <si>
    <t>Ø 90x75</t>
  </si>
  <si>
    <t>Ø 110x50</t>
  </si>
  <si>
    <t>Ø 110x63</t>
  </si>
  <si>
    <t>Ø 110x75</t>
  </si>
  <si>
    <t>Ø 110x90</t>
  </si>
  <si>
    <t>Ø 32x25x4</t>
  </si>
  <si>
    <t>Ø 32x20x4</t>
  </si>
  <si>
    <t>Ø 40x20x4</t>
  </si>
  <si>
    <t>Ø 40x25x4</t>
  </si>
  <si>
    <t>Ø 50x25x4</t>
  </si>
  <si>
    <t>Ø 50x25x6</t>
  </si>
  <si>
    <t xml:space="preserve">Ø 16x½” </t>
  </si>
  <si>
    <t xml:space="preserve">Ø 20x½” </t>
  </si>
  <si>
    <t xml:space="preserve">Ø 20x¾” </t>
  </si>
  <si>
    <t xml:space="preserve">Ø 25x½” </t>
  </si>
  <si>
    <t xml:space="preserve">Ø 25x¾” </t>
  </si>
  <si>
    <t>Ø 32x½”</t>
  </si>
  <si>
    <t xml:space="preserve">Ø 32x¾” </t>
  </si>
  <si>
    <t>Ø 32x1”</t>
  </si>
  <si>
    <t>Ø 40x1”</t>
  </si>
  <si>
    <t xml:space="preserve">Ø 32x1” </t>
  </si>
  <si>
    <t xml:space="preserve">Ø 40x1¼”  </t>
  </si>
  <si>
    <t xml:space="preserve">Ø 50x1½” </t>
  </si>
  <si>
    <t xml:space="preserve">Ø 63x2” </t>
  </si>
  <si>
    <t>Ø 75x2½”</t>
  </si>
  <si>
    <t xml:space="preserve">Ø 90x3” </t>
  </si>
  <si>
    <t xml:space="preserve">Фланец из  PPR     </t>
  </si>
  <si>
    <t>Ø 25x1"</t>
  </si>
  <si>
    <t xml:space="preserve">Ø 40x1¼” </t>
  </si>
  <si>
    <t>Ø 15х1/2”</t>
  </si>
  <si>
    <t>Ø 20х3/4”</t>
  </si>
  <si>
    <t>Ø 25х1”</t>
  </si>
  <si>
    <t>Ø 20-75</t>
  </si>
  <si>
    <t>Ø 20-32</t>
  </si>
  <si>
    <t>Ø 20-63</t>
  </si>
  <si>
    <t>Ø 75-110</t>
  </si>
  <si>
    <t>Ø 32-110</t>
  </si>
  <si>
    <t>Ø 50- 160</t>
  </si>
  <si>
    <t>Косой Фильтр</t>
  </si>
  <si>
    <t>Обратный косой клапан</t>
  </si>
  <si>
    <t>Металлический хомут усиленного типа для труб постоянного крепления с каучуковой прокладкой, шурупом и дюбелем</t>
  </si>
  <si>
    <t xml:space="preserve">400x½” </t>
  </si>
  <si>
    <t xml:space="preserve">700x½” </t>
  </si>
  <si>
    <t>1000x½”</t>
  </si>
  <si>
    <r>
      <t xml:space="preserve">Ø </t>
    </r>
    <r>
      <rPr>
        <sz val="14"/>
        <color indexed="12"/>
        <rFont val="Verdana"/>
        <family val="2"/>
        <charset val="204"/>
      </rPr>
      <t>½”</t>
    </r>
  </si>
  <si>
    <r>
      <t xml:space="preserve">Ø </t>
    </r>
    <r>
      <rPr>
        <sz val="14"/>
        <color indexed="12"/>
        <rFont val="Verdana"/>
        <family val="2"/>
        <charset val="204"/>
      </rPr>
      <t>¾”</t>
    </r>
  </si>
  <si>
    <r>
      <rPr>
        <sz val="12"/>
        <color indexed="12"/>
        <rFont val="Calibri"/>
        <family val="2"/>
        <charset val="204"/>
      </rPr>
      <t>Ø</t>
    </r>
    <r>
      <rPr>
        <sz val="10.199999999999999"/>
        <color indexed="12"/>
        <rFont val="Verdana"/>
        <family val="2"/>
        <charset val="204"/>
      </rPr>
      <t xml:space="preserve"> 20</t>
    </r>
  </si>
  <si>
    <r>
      <rPr>
        <sz val="12"/>
        <color indexed="12"/>
        <rFont val="Calibri"/>
        <family val="2"/>
        <charset val="204"/>
      </rPr>
      <t>Ø</t>
    </r>
    <r>
      <rPr>
        <sz val="10.199999999999999"/>
        <color indexed="12"/>
        <rFont val="Verdana"/>
        <family val="2"/>
        <charset val="204"/>
      </rPr>
      <t xml:space="preserve"> 25</t>
    </r>
  </si>
  <si>
    <r>
      <rPr>
        <sz val="12"/>
        <color indexed="12"/>
        <rFont val="Calibri"/>
        <family val="2"/>
        <charset val="204"/>
      </rPr>
      <t>Ø</t>
    </r>
    <r>
      <rPr>
        <sz val="10.199999999999999"/>
        <color indexed="12"/>
        <rFont val="Verdana"/>
        <family val="2"/>
        <charset val="204"/>
      </rPr>
      <t xml:space="preserve"> 32</t>
    </r>
  </si>
  <si>
    <r>
      <rPr>
        <sz val="12"/>
        <color indexed="12"/>
        <rFont val="Calibri"/>
        <family val="2"/>
        <charset val="204"/>
      </rPr>
      <t>Ø</t>
    </r>
    <r>
      <rPr>
        <sz val="10.199999999999999"/>
        <color indexed="12"/>
        <rFont val="Verdana"/>
        <family val="2"/>
        <charset val="204"/>
      </rPr>
      <t xml:space="preserve"> 40</t>
    </r>
  </si>
  <si>
    <r>
      <rPr>
        <sz val="12"/>
        <color indexed="12"/>
        <rFont val="Calibri"/>
        <family val="2"/>
        <charset val="204"/>
      </rPr>
      <t>Ø</t>
    </r>
    <r>
      <rPr>
        <sz val="10.199999999999999"/>
        <color indexed="12"/>
        <rFont val="Verdana"/>
        <family val="2"/>
        <charset val="204"/>
      </rPr>
      <t xml:space="preserve"> 50</t>
    </r>
  </si>
  <si>
    <r>
      <rPr>
        <sz val="12"/>
        <color indexed="12"/>
        <rFont val="Calibri"/>
        <family val="2"/>
        <charset val="204"/>
      </rPr>
      <t>Ø</t>
    </r>
    <r>
      <rPr>
        <sz val="10.199999999999999"/>
        <color indexed="12"/>
        <rFont val="Verdana"/>
        <family val="2"/>
        <charset val="204"/>
      </rPr>
      <t xml:space="preserve"> 63</t>
    </r>
  </si>
  <si>
    <r>
      <rPr>
        <sz val="12"/>
        <color indexed="12"/>
        <rFont val="Calibri"/>
        <family val="2"/>
        <charset val="204"/>
      </rPr>
      <t>Ø</t>
    </r>
    <r>
      <rPr>
        <sz val="10.199999999999999"/>
        <color indexed="12"/>
        <rFont val="Verdana"/>
        <family val="2"/>
        <charset val="204"/>
      </rPr>
      <t xml:space="preserve"> 75</t>
    </r>
  </si>
  <si>
    <r>
      <rPr>
        <sz val="12"/>
        <color indexed="12"/>
        <rFont val="Calibri"/>
        <family val="2"/>
        <charset val="204"/>
      </rPr>
      <t>Ø</t>
    </r>
    <r>
      <rPr>
        <sz val="10.199999999999999"/>
        <color indexed="12"/>
        <rFont val="Verdana"/>
        <family val="2"/>
        <charset val="204"/>
      </rPr>
      <t xml:space="preserve"> 90</t>
    </r>
  </si>
  <si>
    <t>Ø 16-40</t>
  </si>
  <si>
    <t>Трубопроводные системы Blue Ocean из полипропилена рандом сополимера   (ППР тип 3) для горячего и холодного водоснабжения и отопления внутри зданий и помещений</t>
  </si>
  <si>
    <t xml:space="preserve">         Subsidiary company under Blue Ocean International Industrial (UK) Group Limited, London, UK</t>
  </si>
  <si>
    <t>Количество метров в упаковке / Количество штук в коробке</t>
  </si>
  <si>
    <t>Наружный диаметр, мм (для труб)/ внутренний диаметр, мм (для фитингов)</t>
  </si>
  <si>
    <t xml:space="preserve">PE-RTF/EA(B)-16x½” </t>
  </si>
  <si>
    <t xml:space="preserve">PE-RTF/EA(B)-20x½” </t>
  </si>
  <si>
    <t>PE-RTF/EA(B)-25x½”</t>
  </si>
  <si>
    <t>PE-RTF/C(B)-16</t>
  </si>
  <si>
    <t>PE-RTF/C(B)-20</t>
  </si>
  <si>
    <t>PE-RTF/C(B)-25</t>
  </si>
  <si>
    <t>Фитинги из ППР, соединяемые с внешней частью трубы путем высокотемпературного нагрева</t>
  </si>
  <si>
    <t>Фитинги, соединение которых с трубой произведено путем соединения внешней части трубы с внутренней частью фитинга посредством высокотемпературного нагрева с помощью нагревательных насадок сварочного аппарата</t>
  </si>
  <si>
    <t>Фитинги из ППР с латунными вставками с резьбовыми соединениями, вплавленными с одной из сторон в полимерный корпус фитинга</t>
  </si>
  <si>
    <r>
      <t>Ø</t>
    </r>
    <r>
      <rPr>
        <sz val="10.199999999999999"/>
        <color indexed="12"/>
        <rFont val="Verdana"/>
        <family val="2"/>
        <charset val="204"/>
      </rPr>
      <t xml:space="preserve"> 20</t>
    </r>
  </si>
  <si>
    <r>
      <t>Ø</t>
    </r>
    <r>
      <rPr>
        <sz val="10.199999999999999"/>
        <color indexed="12"/>
        <rFont val="Verdana"/>
        <family val="2"/>
        <charset val="204"/>
      </rPr>
      <t xml:space="preserve"> 25</t>
    </r>
  </si>
  <si>
    <t>Проходные краны и шаровые краны для трубопроводных систем из ППР</t>
  </si>
  <si>
    <t>Примечание:</t>
  </si>
  <si>
    <t>2). Производитель имеет право по своему усмотрению изменять цены на продукцию.</t>
  </si>
  <si>
    <t>3). Коэффициент безопасности для труб С = 1.5, в случае если клиент выбрал коэффициент безопасности С = 1.25, то необходимо снизить на один порядок показатели S или PN для использования.</t>
  </si>
  <si>
    <t>4). В производстве фитингов применяются самые высокие стандарты. Фитинги используются в системах труб горячего и холодного водоснабжения.</t>
  </si>
  <si>
    <t>Упаковка:</t>
  </si>
  <si>
    <t>Цена:</t>
  </si>
  <si>
    <t>Цены приведены с учетом НДС. Все цены понимаются на условиях - центральный склад в г. Алматы</t>
  </si>
  <si>
    <t>Транспортировка и хранение:</t>
  </si>
  <si>
    <t>Во время транспортировки необходимо бережно обращаться с продукцией, не бросать. Продукция должна храниться в закрытых помещениях, вдалеке от солнечных лучей и источников тепла. Трубы должны складываться горизонтально и высота укладки не должна превышать 1.5 м.</t>
  </si>
  <si>
    <t>Обозначения:</t>
  </si>
  <si>
    <t>Трубы из полипропилена рандом сополимера (ППР)</t>
  </si>
  <si>
    <t>PPR –  Трубы из полипропилена рандом сополимера (ППР)</t>
  </si>
  <si>
    <t>CW –  Температура воды, используемая для этих труб</t>
  </si>
  <si>
    <t>X – Цвет трубы</t>
  </si>
  <si>
    <t xml:space="preserve">S5 – Серия трубы </t>
  </si>
  <si>
    <t>20 – Размер трубы (внешний диаметр)</t>
  </si>
  <si>
    <t>2.0 – Толщина стенки</t>
  </si>
  <si>
    <t>Фитинги из полипропилена рандом сополимера (ППР)</t>
  </si>
  <si>
    <t>тенге</t>
  </si>
  <si>
    <t>PPRF / RT ( X ) – 25 x 20</t>
  </si>
  <si>
    <t>100/300</t>
  </si>
  <si>
    <t>50/150</t>
  </si>
  <si>
    <t>40/120</t>
  </si>
  <si>
    <t>10/60</t>
  </si>
  <si>
    <t>6/30</t>
  </si>
  <si>
    <t>10/20</t>
  </si>
  <si>
    <t>5/10</t>
  </si>
  <si>
    <t>30/90</t>
  </si>
  <si>
    <t>25/75</t>
  </si>
  <si>
    <t>20/60</t>
  </si>
  <si>
    <t>15/45</t>
  </si>
  <si>
    <t>12/24</t>
  </si>
  <si>
    <t>3/15</t>
  </si>
  <si>
    <t>40/200</t>
  </si>
  <si>
    <t>30/150</t>
  </si>
  <si>
    <t>30/120</t>
  </si>
  <si>
    <t>50/200</t>
  </si>
  <si>
    <t>20/80</t>
  </si>
  <si>
    <t>10/40</t>
  </si>
  <si>
    <t>100/400</t>
  </si>
  <si>
    <t>50/250</t>
  </si>
  <si>
    <t>6/18</t>
  </si>
  <si>
    <t>4/12</t>
  </si>
  <si>
    <t>60/300</t>
  </si>
  <si>
    <t>100/500</t>
  </si>
  <si>
    <t>25/100</t>
  </si>
  <si>
    <t>9/45</t>
  </si>
  <si>
    <t>5/25</t>
  </si>
  <si>
    <t>5/15</t>
  </si>
  <si>
    <t>120/600</t>
  </si>
  <si>
    <t>100/600</t>
  </si>
  <si>
    <t>30/270</t>
  </si>
  <si>
    <t>16/80</t>
  </si>
  <si>
    <t>12/36</t>
  </si>
  <si>
    <t>15/30</t>
  </si>
  <si>
    <t>200/1000</t>
  </si>
  <si>
    <t>30/180</t>
  </si>
  <si>
    <t>35/140</t>
  </si>
  <si>
    <t>20/100</t>
  </si>
  <si>
    <t>12/48</t>
  </si>
  <si>
    <t>15/60</t>
  </si>
  <si>
    <t>8/40</t>
  </si>
  <si>
    <t>10/30</t>
  </si>
  <si>
    <t>5/40</t>
  </si>
  <si>
    <t>2/12</t>
  </si>
  <si>
    <t>15/240</t>
  </si>
  <si>
    <t>7/140</t>
  </si>
  <si>
    <t>5/30</t>
  </si>
  <si>
    <t>5/20</t>
  </si>
  <si>
    <t>4/8</t>
  </si>
  <si>
    <t>35/70</t>
  </si>
  <si>
    <t>20/40</t>
  </si>
  <si>
    <t>100/1200</t>
  </si>
  <si>
    <t>50/600</t>
  </si>
  <si>
    <t>50/300</t>
  </si>
  <si>
    <t>12/72</t>
  </si>
  <si>
    <t>4/56</t>
  </si>
  <si>
    <t>4/24</t>
  </si>
  <si>
    <t>100/900</t>
  </si>
  <si>
    <t>50/400</t>
  </si>
  <si>
    <t>20/240</t>
  </si>
  <si>
    <t>28/140</t>
  </si>
  <si>
    <t>4/40</t>
  </si>
  <si>
    <t>60/180</t>
  </si>
  <si>
    <t>40/80</t>
  </si>
  <si>
    <t>100/800</t>
  </si>
  <si>
    <t>80/240</t>
  </si>
  <si>
    <t>20/140</t>
  </si>
  <si>
    <t>6/60</t>
  </si>
  <si>
    <t>7/35</t>
  </si>
  <si>
    <t>20/120</t>
  </si>
  <si>
    <t>5/50</t>
  </si>
  <si>
    <t>20/180</t>
  </si>
  <si>
    <t>20/160</t>
  </si>
  <si>
    <t>15/150</t>
  </si>
  <si>
    <t>10/70</t>
  </si>
  <si>
    <t>5/35</t>
  </si>
  <si>
    <t>3/30</t>
  </si>
  <si>
    <t>4/20</t>
  </si>
  <si>
    <t>2/8</t>
  </si>
  <si>
    <t>2/6</t>
  </si>
  <si>
    <t>30/210</t>
  </si>
  <si>
    <t>20/200</t>
  </si>
  <si>
    <t>15/135</t>
  </si>
  <si>
    <t>15/120</t>
  </si>
  <si>
    <t>10/80</t>
  </si>
  <si>
    <t>5/45</t>
  </si>
  <si>
    <t>10/50</t>
  </si>
  <si>
    <t>Шаровой кран из ППР с шариком из латуни для горячей воды</t>
  </si>
  <si>
    <t xml:space="preserve">Шаровой кран из ППР с шариком из PPSU для горячей воды </t>
  </si>
  <si>
    <t>10/100</t>
  </si>
  <si>
    <t>10/120</t>
  </si>
  <si>
    <t>10/150</t>
  </si>
  <si>
    <t>40/400</t>
  </si>
  <si>
    <t>30/300</t>
  </si>
  <si>
    <t>8/48</t>
  </si>
  <si>
    <t>15/180</t>
  </si>
  <si>
    <t>7/70</t>
  </si>
  <si>
    <t>3/45</t>
  </si>
  <si>
    <t>15/210</t>
  </si>
  <si>
    <t>12/120</t>
  </si>
  <si>
    <t>5/75</t>
  </si>
  <si>
    <t>2/20</t>
  </si>
  <si>
    <t>8/32</t>
  </si>
  <si>
    <t>8/24</t>
  </si>
  <si>
    <t>PPR-CW(W)/S5/20x1.9  (в отрезках по 4 метра)</t>
  </si>
  <si>
    <t>PPR-CW(W)/S5/25x2.3  (в отрезках по 4 метра)</t>
  </si>
  <si>
    <t>PPR-CW(W)/S5/32x2.9  (в отрезках по 4 метра)</t>
  </si>
  <si>
    <t>PPR-CW(W)/S5/40x3.7  (в отрезках по 4 метра)</t>
  </si>
  <si>
    <t>PPR-CW(W)/S5/50x4.6  (в отрезках по 4 метра)</t>
  </si>
  <si>
    <t>PPR-CW(W)/S5/63x5.8  (в отрезках по 4 метра)</t>
  </si>
  <si>
    <t>PPR-CW(W)/S5/75x6.8  (в отрезках по 4 метра)</t>
  </si>
  <si>
    <t>PPR-HW(W)/S3.2/20x2.8  (в отрезках по 4 метра)</t>
  </si>
  <si>
    <t>PPR-HW(W)/S3.2/25x3.5  (в отрезках по 4 метра)</t>
  </si>
  <si>
    <t>PPR-HW(W)/S3.2/32x4.4  (в отрезках по 4 метра)</t>
  </si>
  <si>
    <t>PPR-HW(W)/S3.2/40x5.5  (в отрезках по 4 метра)</t>
  </si>
  <si>
    <t>PPR-HW(W)/S3.2/50x6.9  (в отрезках по 4 метра)</t>
  </si>
  <si>
    <t>PPR-HW(W)/S3.2/63x8.6  (в отрезках по 4 метра)</t>
  </si>
  <si>
    <t>PPR-Fiber-G-HW(W)/S2.5/20x3.4 (в отрезках по 4 метра)</t>
  </si>
  <si>
    <t>PPR-Fiber-G-HW(W)/S2.5/25x4.2 (в отрезках по 4 метра)</t>
  </si>
  <si>
    <t>PPR-Fiber-G-HW(W)/S2.5/32x5.4 (в отрезках по 4 метра)</t>
  </si>
  <si>
    <t>PPR-Fiber-G-HW(W)/S2.5/40x6.7 (в отрезках по 4 метра)</t>
  </si>
  <si>
    <t>PPR-Fiber-G-HW(W)/S2.5/50x8.3 (в отрезках по 4 метра)</t>
  </si>
  <si>
    <t>PPR-Al-PPR (W)/20x3.0/2.5  (в отрезках по 4 метра)</t>
  </si>
  <si>
    <t>PPR-Al-PPR (W)/25x3.25/2.5(в отрезках по 4 метра)</t>
  </si>
  <si>
    <t>PPR-Al-PPR (W)/32x4.0/2.5  (в отрезках по 4 метра)</t>
  </si>
  <si>
    <t>PPR-Al-PPR (W)/40x5.0/2.5  (в отрезках по 4 метра)</t>
  </si>
  <si>
    <t>PPR-Al-PPR (W)/50x5.5/2.5  (в отрезках по 4 метра)</t>
  </si>
  <si>
    <t>PPR-Al-PPR (W)/63x7.0/2.5  (в отрезках по 4 метра)</t>
  </si>
  <si>
    <t>PPR-Al-PPR (W)/75x8.5/2.5  (в отрезках по 4 метра)</t>
  </si>
  <si>
    <t>PE-RT/FHS (B)/S4/16x2.0  (в бухтах)</t>
  </si>
  <si>
    <t>PE-RT/FHS (B)/S5/20x2.0  (в бухтах)</t>
  </si>
  <si>
    <t>PERT/AL/PERT (W)/16x2.0  (в бухтах)</t>
  </si>
  <si>
    <t>PERT/AL/PERT (W)/20x2.0  (в бухтах)</t>
  </si>
  <si>
    <t>PERT/AL/PERT (W)/25x2.5  (в бухтах)</t>
  </si>
  <si>
    <t>PPRF/ET(W)-20</t>
  </si>
  <si>
    <t>PPRF/ET(W)-25</t>
  </si>
  <si>
    <t>PPRF/ET(W)-32</t>
  </si>
  <si>
    <t>PPRF/ET(W)-40</t>
  </si>
  <si>
    <t>PPRF/ET(W)-50</t>
  </si>
  <si>
    <t>PPRF/ET(W)-63</t>
  </si>
  <si>
    <t>PPRF/ET(W)-75</t>
  </si>
  <si>
    <t>PPRF/ET(W)-90</t>
  </si>
  <si>
    <t>PPRF/ET(W)-110</t>
  </si>
  <si>
    <t>PPRF/RT(W)-25x20x25</t>
  </si>
  <si>
    <t>PPRF/RT(W)-32x20x32</t>
  </si>
  <si>
    <t>PPRF/RT(W)-32x25x32</t>
  </si>
  <si>
    <t>PPRF/RT(W)-40x20x40</t>
  </si>
  <si>
    <t>PPRF/RT(W)-40x25x40</t>
  </si>
  <si>
    <t>PPRF/RT(W)-40x32x40</t>
  </si>
  <si>
    <t>PPRF/RT(W)-50x20x50</t>
  </si>
  <si>
    <t>PPRF/RT(W)-50x25x50</t>
  </si>
  <si>
    <t>PPRF/RT(W)-50x32x50</t>
  </si>
  <si>
    <t>PPRF/RT(W)-50x40x50</t>
  </si>
  <si>
    <t>PPRF/RT(W)-63x20x63</t>
  </si>
  <si>
    <t>PPRF/RT(W)-63x25x63</t>
  </si>
  <si>
    <t>PPRF/RT(W)-63x32x63</t>
  </si>
  <si>
    <t>PPRF/RT(W)-63x40x63</t>
  </si>
  <si>
    <t>PPRF/RT(W)-63x50x63</t>
  </si>
  <si>
    <t>PPRF/RT(W)-75x25x75</t>
  </si>
  <si>
    <t>PPRF/RT(W)-75x32x75</t>
  </si>
  <si>
    <t>PPRF/RT(W)-75x40x75</t>
  </si>
  <si>
    <t>PPRF/RT(W)-75x50x75</t>
  </si>
  <si>
    <t>PPRF/RT(W)-75x63x75</t>
  </si>
  <si>
    <t>PPRF/RT(W)-90x40x90</t>
  </si>
  <si>
    <t>PPRF/RT(W)-90x50x90</t>
  </si>
  <si>
    <t>PPRF/RT(W)-90x63x90</t>
  </si>
  <si>
    <t>PPRF/RT(W)-90x75x90</t>
  </si>
  <si>
    <t>PPRF/RT(W)-110x40x110</t>
  </si>
  <si>
    <t>PPRF/RT(W)-110x50x110</t>
  </si>
  <si>
    <t>PPRF/RT(W)-110x63x110</t>
  </si>
  <si>
    <t>PPRF/RT(W)-110x75x110</t>
  </si>
  <si>
    <t>PPRF/RT(W)-110x90x110</t>
  </si>
  <si>
    <t>PPRF/SRT(W)-25x20x20</t>
  </si>
  <si>
    <t>PPRF/SRT(W)-32x20x20</t>
  </si>
  <si>
    <t>PPRF/SRT(W)-32x25x25</t>
  </si>
  <si>
    <t>PPRF/90EET(W)-20</t>
  </si>
  <si>
    <t>PPRF/90EET(W)-25</t>
  </si>
  <si>
    <t>PPRF/90EET(W)-32</t>
  </si>
  <si>
    <t>PPRF/90RET(W)-20x25x20</t>
  </si>
  <si>
    <t>PPRF/CP(W)-20</t>
  </si>
  <si>
    <t>PPRF/CP(W)-25</t>
  </si>
  <si>
    <t>PPRF/CP(W)-32</t>
  </si>
  <si>
    <t>PPRF/CP(W)-40</t>
  </si>
  <si>
    <t xml:space="preserve">PPRF/RCP(W)-25 x 20 </t>
  </si>
  <si>
    <t xml:space="preserve">PPRF/RCP(W)-32 x 25 </t>
  </si>
  <si>
    <t>PPRF/90E(W)-20</t>
  </si>
  <si>
    <t>PPRF/90E(W)-25</t>
  </si>
  <si>
    <t>PPRF/90E(W)-32</t>
  </si>
  <si>
    <t>PPRF/90E(W)-40</t>
  </si>
  <si>
    <t>PPRF/90E(W)-50</t>
  </si>
  <si>
    <t>PPRF/90E(W)-63</t>
  </si>
  <si>
    <t>PPRF/90E(W)-75</t>
  </si>
  <si>
    <t>PPRF/90E(W)-90</t>
  </si>
  <si>
    <t>PPRF/90E(W)-110</t>
  </si>
  <si>
    <t>PPRF/90RE(W)-25x20</t>
  </si>
  <si>
    <t>PPRF/90RE(W)-32x20</t>
  </si>
  <si>
    <t>PPRF/90RE(W)-32x25</t>
  </si>
  <si>
    <t>PPRF/90EIE(W)-20</t>
  </si>
  <si>
    <t>PPRF/90EIE(W)-25</t>
  </si>
  <si>
    <t>PPRF/90EIE(W)-32</t>
  </si>
  <si>
    <t>PPRF/45E(W)-20</t>
  </si>
  <si>
    <t>PPRF/45E(W)-25</t>
  </si>
  <si>
    <t>PPRF/45E(W)-32</t>
  </si>
  <si>
    <t>PPRF/45E(W)-40</t>
  </si>
  <si>
    <t>PPRF/45E(W)-50</t>
  </si>
  <si>
    <t>PPRF/45E(W)-63</t>
  </si>
  <si>
    <t>PPRF/45E(W)-75</t>
  </si>
  <si>
    <t>PPRF/45E(W)-90</t>
  </si>
  <si>
    <t>PPRF/45E(W)-110</t>
  </si>
  <si>
    <t>PPRF/45EIE(W)-20</t>
  </si>
  <si>
    <t>PPRF/45EIE(W)-25</t>
  </si>
  <si>
    <t>PPRF/45EIE(W)-32</t>
  </si>
  <si>
    <t>PPRF/C(W)-20</t>
  </si>
  <si>
    <t>PPRF/C(W)-25</t>
  </si>
  <si>
    <t>PPRF/C(W)-32</t>
  </si>
  <si>
    <t>PPRF/C(W)-40</t>
  </si>
  <si>
    <t>PPRF/C(W)-50</t>
  </si>
  <si>
    <t>PPRF/C(W)-63</t>
  </si>
  <si>
    <t>PPRF/C(W)-75</t>
  </si>
  <si>
    <t>PPRF/C(W)-90</t>
  </si>
  <si>
    <t>PPRF/C(W)-110</t>
  </si>
  <si>
    <t>PPRF/RС(W)-25x20</t>
  </si>
  <si>
    <t>PPRF/RС(W)-32x16</t>
  </si>
  <si>
    <t>PPRF/RС(W)-32x20</t>
  </si>
  <si>
    <t>PPRF/RС(W)-32x25</t>
  </si>
  <si>
    <t>PPRF/RС(W)-40x20</t>
  </si>
  <si>
    <t>PPRF/RС(W)-40x25</t>
  </si>
  <si>
    <t>PPRF/RС(W)-40x32</t>
  </si>
  <si>
    <t>PPRF/RС(W)-50x20</t>
  </si>
  <si>
    <t>PPRF/RС(W)-50x25</t>
  </si>
  <si>
    <t>PPRF/RС(W)-50x32</t>
  </si>
  <si>
    <t>PPRF/RС(W)-50x40</t>
  </si>
  <si>
    <t>PPRF/RС(W)-63x20</t>
  </si>
  <si>
    <t>PPRF/RС(W)-63x25</t>
  </si>
  <si>
    <t>PPRF/RС(W)-63x32</t>
  </si>
  <si>
    <t>PPRF/RС(W)-63x40</t>
  </si>
  <si>
    <t>PPRF/RС(W)-63x50</t>
  </si>
  <si>
    <t>PPRF/RС(W)-75x25</t>
  </si>
  <si>
    <t>PPRF/RС(W)-75x32</t>
  </si>
  <si>
    <t>PPRF/RС(W)-75x40</t>
  </si>
  <si>
    <t>PPRF/RС(W)-75x50</t>
  </si>
  <si>
    <t>PPRF/RС(W)-75x63</t>
  </si>
  <si>
    <t>PPRF/RС(W)-90x40</t>
  </si>
  <si>
    <t>PPRF/RС(W)-90x50</t>
  </si>
  <si>
    <t>PPRF/RС(W)-90x63</t>
  </si>
  <si>
    <t>Шаровой кран из ППР с шариком из PPSU для горячей воды                                                                                                             с двумя универсальными разъемными соединительными головками</t>
  </si>
  <si>
    <t>PPRF/RС(W)-90x75</t>
  </si>
  <si>
    <t>PPRF/RС(W)-110x50</t>
  </si>
  <si>
    <t>PPRF/RС(W)-110x63</t>
  </si>
  <si>
    <t>PPRF/RС(W)-110x75</t>
  </si>
  <si>
    <t>PPRF/RС(W)-110x90</t>
  </si>
  <si>
    <t>PPRF/FCETA(W)-32x20x4</t>
  </si>
  <si>
    <t>PPRF/FCETA(W)-32x25x4</t>
  </si>
  <si>
    <t>PPRF/FCETA(W)-40x20x4</t>
  </si>
  <si>
    <t>PPRF/FCETA(W)-40x25x4</t>
  </si>
  <si>
    <t xml:space="preserve">PPRF/FCETA(W)-50x25x4 </t>
  </si>
  <si>
    <t>PPRF/FCETA(W)-50x25x6</t>
  </si>
  <si>
    <t xml:space="preserve">PPRF/BP(W)-20 </t>
  </si>
  <si>
    <t>PPRF/BP(W)-25</t>
  </si>
  <si>
    <t xml:space="preserve">PPRF/BP(W)-32 </t>
  </si>
  <si>
    <t xml:space="preserve">PPRF/BP(W)-40 </t>
  </si>
  <si>
    <t xml:space="preserve">PPRF/BP(W)-50 </t>
  </si>
  <si>
    <t xml:space="preserve">PPRF/BP(W)-63 </t>
  </si>
  <si>
    <t xml:space="preserve">PPRF/COP(W)-20 </t>
  </si>
  <si>
    <t xml:space="preserve">PPRF/COP(W)-25 </t>
  </si>
  <si>
    <t>PPRF/COP(W)-32</t>
  </si>
  <si>
    <r>
      <t xml:space="preserve">PPRF/SCAP(W)- </t>
    </r>
    <r>
      <rPr>
        <sz val="14"/>
        <color indexed="12"/>
        <rFont val="Verdana"/>
        <family val="2"/>
        <charset val="204"/>
      </rPr>
      <t>½”</t>
    </r>
  </si>
  <si>
    <r>
      <t xml:space="preserve">PPRF/SCAP(W)- </t>
    </r>
    <r>
      <rPr>
        <sz val="14"/>
        <color indexed="12"/>
        <rFont val="Verdana"/>
        <family val="2"/>
        <charset val="204"/>
      </rPr>
      <t>¾”</t>
    </r>
  </si>
  <si>
    <r>
      <t xml:space="preserve">PPRF/SCAPF(W)- </t>
    </r>
    <r>
      <rPr>
        <sz val="14"/>
        <color indexed="12"/>
        <rFont val="Verdana"/>
        <family val="2"/>
        <charset val="204"/>
      </rPr>
      <t>½”</t>
    </r>
  </si>
  <si>
    <t>15/75</t>
  </si>
  <si>
    <r>
      <t xml:space="preserve">PPRF/SCAPF(W)- </t>
    </r>
    <r>
      <rPr>
        <sz val="14"/>
        <color indexed="12"/>
        <rFont val="Verdana"/>
        <family val="2"/>
        <charset val="204"/>
      </rPr>
      <t>¾”</t>
    </r>
  </si>
  <si>
    <t>PPRF/FL(W)-40</t>
  </si>
  <si>
    <t>PPRF/FL(W)-50</t>
  </si>
  <si>
    <t>PPRF/FL(W)-75</t>
  </si>
  <si>
    <t>PPRF/FL(W)-110</t>
  </si>
  <si>
    <t>PPRF/CAP(W)-20</t>
  </si>
  <si>
    <t>PPRF/CAP(W)-25</t>
  </si>
  <si>
    <t>PPRF/CAP(W)-32</t>
  </si>
  <si>
    <t>PPRF/CAP(W)-40</t>
  </si>
  <si>
    <t>PPRF/CAP(W)-50</t>
  </si>
  <si>
    <t>PPRF/CAP(W)-63</t>
  </si>
  <si>
    <t xml:space="preserve">Ø 110x4” </t>
  </si>
  <si>
    <t>PPRF/HTIA(W)-32x1” (под ключ)</t>
  </si>
  <si>
    <t>PPRF/HTIA(W)-40x1” (под ключ)</t>
  </si>
  <si>
    <t>PPRF/HTIA(W)-40x1¼” (под ключ)</t>
  </si>
  <si>
    <t>PPRF/HTIA(W)-50x1½” (под ключ)</t>
  </si>
  <si>
    <t>PPRF/HTIA(W)-63x2” (под ключ)</t>
  </si>
  <si>
    <t>PPRF/HTIA(W)-75x2½” (под ключ)</t>
  </si>
  <si>
    <t>PPRF/HTIA(W)-90x3” (под ключ)</t>
  </si>
  <si>
    <t>PPRF/HTEA(W)-32x1” (под ключ)</t>
  </si>
  <si>
    <t>PPRF/HTEA(W)-40x1” (под ключ)</t>
  </si>
  <si>
    <t>PPRF/HTEA(W)-40x1¼” (под ключ)</t>
  </si>
  <si>
    <t>PPRF/HTEA(W)-50x1½” (под ключ)</t>
  </si>
  <si>
    <t>PPRF/HTEA(W)-63x2” (под ключ)</t>
  </si>
  <si>
    <t>PPRF/HTEA(W)-75x2½” (под ключ)</t>
  </si>
  <si>
    <t xml:space="preserve">PPRF/HTEA(W)-90x3” (под ключ) </t>
  </si>
  <si>
    <t>PPRF/CAP(W)-75</t>
  </si>
  <si>
    <t>PPRF/CAP(W)-90</t>
  </si>
  <si>
    <t>PPRF/SPE(W)-20</t>
  </si>
  <si>
    <t>PPRF/SPE(W)-25</t>
  </si>
  <si>
    <t>PPRF/LPE(W)-20</t>
  </si>
  <si>
    <t>PPRF/LPE(W)-25</t>
  </si>
  <si>
    <t>PPRF/PSC(W)-20</t>
  </si>
  <si>
    <t>PPRF/PSC(W)-25</t>
  </si>
  <si>
    <t>PPRF/PSC(W)-32</t>
  </si>
  <si>
    <t>PPRF/PSC(W)-40</t>
  </si>
  <si>
    <t>PPRF/PSC(W)-50</t>
  </si>
  <si>
    <t>PPRF/PSC(W)-63</t>
  </si>
  <si>
    <t>PPRF/PCU(W)-16</t>
  </si>
  <si>
    <t>PPRF/PCU(W)-20</t>
  </si>
  <si>
    <t>PPRF/PCU(W)-25</t>
  </si>
  <si>
    <t>PPRF/PCU(W)-32</t>
  </si>
  <si>
    <t>PPRF/PCU(W)-40</t>
  </si>
  <si>
    <t>PPRF/PCU(W)-50</t>
  </si>
  <si>
    <t>PPRF/PCU(W)-63</t>
  </si>
  <si>
    <t>PPRF/PCU(W)-75</t>
  </si>
  <si>
    <t xml:space="preserve">PPRF/ITT(W)-20x½” </t>
  </si>
  <si>
    <t xml:space="preserve">PPRF/ITT(W)-20x¾” </t>
  </si>
  <si>
    <t xml:space="preserve">PPRF/ITT(W)-25x½” </t>
  </si>
  <si>
    <t xml:space="preserve">PPRF/ITT(W)-25x¾” </t>
  </si>
  <si>
    <t>PPRF/ITT(W)-32x½”</t>
  </si>
  <si>
    <t>PPRF/ITT(W)-32x1” (под ключ)</t>
  </si>
  <si>
    <t xml:space="preserve">PPRF/ETT(W)-20x½” </t>
  </si>
  <si>
    <t xml:space="preserve">PPRF/ETT(W)-25x½” </t>
  </si>
  <si>
    <t xml:space="preserve">PPRF/ETT(W)-32x½” </t>
  </si>
  <si>
    <t>PPRF/ETT(W)-32x1”  (под ключ)</t>
  </si>
  <si>
    <t xml:space="preserve">PPRF/IA(W)-20x½” </t>
  </si>
  <si>
    <t xml:space="preserve">PPRF/IA(W)-20x¾” </t>
  </si>
  <si>
    <t xml:space="preserve">PPRF/IA(W)-25x½” </t>
  </si>
  <si>
    <t xml:space="preserve">PPRF/IA(W)-25x¾” </t>
  </si>
  <si>
    <t xml:space="preserve">PPRF/IA(W)-32x½” </t>
  </si>
  <si>
    <t xml:space="preserve">PPRF/IA(W)-32x¾” </t>
  </si>
  <si>
    <t xml:space="preserve">PPRF/EA(W)-20x½” </t>
  </si>
  <si>
    <t xml:space="preserve">PPRF/EA(W)-20x¾” </t>
  </si>
  <si>
    <t>PPRF/EA(W)-25x½”</t>
  </si>
  <si>
    <t xml:space="preserve">PPRF/EA(W)-25x¾” </t>
  </si>
  <si>
    <t xml:space="preserve">PPRF/EA(W)-32x½” </t>
  </si>
  <si>
    <t xml:space="preserve">PPRF/EA(W)-32x¾” </t>
  </si>
  <si>
    <t xml:space="preserve">PPRF/IT90E(W)-20x½” </t>
  </si>
  <si>
    <t xml:space="preserve">PPRF/IT90E(W)-20x¾ ” </t>
  </si>
  <si>
    <t xml:space="preserve">PPRF/IT90E(W)-25x½” </t>
  </si>
  <si>
    <t xml:space="preserve">PPRF/IT90E(W)-25x¾” </t>
  </si>
  <si>
    <t>PPRF/IT90E(W)-32x½”</t>
  </si>
  <si>
    <t>PPRF/IT90E(W)-32x1” (под ключ)</t>
  </si>
  <si>
    <t xml:space="preserve">PPRF/ET90E(W)-20x½”  </t>
  </si>
  <si>
    <t xml:space="preserve">PPRF/ET90E(W)-20x¾” </t>
  </si>
  <si>
    <t xml:space="preserve">PPRF/ET90E(W)-25x½” </t>
  </si>
  <si>
    <t xml:space="preserve">PPRF/ET90E(W)-25x¾” </t>
  </si>
  <si>
    <t xml:space="preserve">PPRF/ET90E(W)-32x½” </t>
  </si>
  <si>
    <t>PPRF/ET90E(W)-32x1” (под ключ)</t>
  </si>
  <si>
    <t xml:space="preserve">PPRF/IT90E-1(W)-20x½” </t>
  </si>
  <si>
    <t xml:space="preserve">PPRF/IT90E-1(W)-25x¾” </t>
  </si>
  <si>
    <t xml:space="preserve">PPRF/ET90E-1(W)-20x½” </t>
  </si>
  <si>
    <t xml:space="preserve">PPRF/ET90E-1(W)-25x¾” </t>
  </si>
  <si>
    <t xml:space="preserve">PPRF/ITWMD90E(W)-20x½” </t>
  </si>
  <si>
    <t xml:space="preserve">PPRF/ITUWMC(W)-20x½” </t>
  </si>
  <si>
    <t>Цена, в USD за штуку/метр</t>
  </si>
  <si>
    <t xml:space="preserve">PPRF/ITUWMC(W)-25x½” </t>
  </si>
  <si>
    <t xml:space="preserve">PPRF/CA-FTNB(W)-20x½” </t>
  </si>
  <si>
    <t xml:space="preserve">PPRF/CA-FTNB(W)-20x¾” </t>
  </si>
  <si>
    <t xml:space="preserve">PPRF/CA-FTNB(W)-25x¾” </t>
  </si>
  <si>
    <t xml:space="preserve">PPRF/CA-FTNB(W)-32x1” </t>
  </si>
  <si>
    <t xml:space="preserve">PPRF/PPRCA-FTNBA(W)-20x½” </t>
  </si>
  <si>
    <t xml:space="preserve">PPRF/PPRCA-FTNBA(W)-20x¾” </t>
  </si>
  <si>
    <t xml:space="preserve">PPRF/PPRCA-FTNBA(W)-25x½” </t>
  </si>
  <si>
    <t xml:space="preserve">PPRF/PPRCA-FTNBA(W)-25x¾” </t>
  </si>
  <si>
    <t xml:space="preserve">PPRF/PPRCA-FTNBA(W)-25x1” </t>
  </si>
  <si>
    <t xml:space="preserve">PPRF/PPRCA-FTNBA(W)-32x¾” </t>
  </si>
  <si>
    <t xml:space="preserve">PPRF/PPRCA-FTNBA(W)-32x1” </t>
  </si>
  <si>
    <t xml:space="preserve">PPRF/90E-CFTNBA(W)-20x¾” </t>
  </si>
  <si>
    <t xml:space="preserve">PPRF/90E-CFTNBA(W)-25x¾” </t>
  </si>
  <si>
    <t xml:space="preserve">PPRF/90E-CFTNBA(W)-25x1” </t>
  </si>
  <si>
    <t xml:space="preserve">PPRF/90E-CFTNBA(W)-32x¾” </t>
  </si>
  <si>
    <t xml:space="preserve">PPRF/90E-CFTNBA(W)-32x1” </t>
  </si>
  <si>
    <t xml:space="preserve">PPRF/ET-CFTNBA(W)-20x½” </t>
  </si>
  <si>
    <t xml:space="preserve">PPRF/ET-CFTNBA(W)-20x¾” </t>
  </si>
  <si>
    <t xml:space="preserve">PPRF/ET-CFTNBA(W)-25x½” </t>
  </si>
  <si>
    <t xml:space="preserve">PPRF/ET-CFTNBA(W)-25x¾” </t>
  </si>
  <si>
    <t xml:space="preserve">PPRF/ET-CFTNBA(W)-25x1” </t>
  </si>
  <si>
    <t xml:space="preserve">PPRF/FTN-PPRFH(W)-16x½” </t>
  </si>
  <si>
    <t xml:space="preserve">PPRF/FTN-PPRFH(W)-20x¾” </t>
  </si>
  <si>
    <t xml:space="preserve">PPRF/FTN-PPRFH(W)-25x1” </t>
  </si>
  <si>
    <t>PPRF/DBMF(W)-20</t>
  </si>
  <si>
    <t xml:space="preserve">PPRF/DBMF(W)-25 </t>
  </si>
  <si>
    <t>PPRF/DBMF(W)-32</t>
  </si>
  <si>
    <t xml:space="preserve">PPRF/DBMF(W)-40 </t>
  </si>
  <si>
    <t>PPRF/DBMF(W)-50</t>
  </si>
  <si>
    <t>PPRF/DBMF(W)-63</t>
  </si>
  <si>
    <t>PPRF/IF(W)-20</t>
  </si>
  <si>
    <t>PPRF/IF(W)-25</t>
  </si>
  <si>
    <t>PPRF/IF(W)-32</t>
  </si>
  <si>
    <t>PPRF/IBF(W)-20</t>
  </si>
  <si>
    <t>PPRF/IBF(W)-25</t>
  </si>
  <si>
    <t>PPRF/IBF(W)-32</t>
  </si>
  <si>
    <t xml:space="preserve">PPRF/UAM(W)-20x½” </t>
  </si>
  <si>
    <t xml:space="preserve">PPRF/UAM(W)-25x¾” </t>
  </si>
  <si>
    <t xml:space="preserve">PPRF/UAM(W)-32x1” </t>
  </si>
  <si>
    <t xml:space="preserve">PPRF/UAM(W)-40x1¼” </t>
  </si>
  <si>
    <t xml:space="preserve">PPRF/UAM(W)-50x1½” </t>
  </si>
  <si>
    <t xml:space="preserve">PPRF/UAM(W)-63x2” </t>
  </si>
  <si>
    <t xml:space="preserve">PPRF/UAF(W)-20x½” </t>
  </si>
  <si>
    <t xml:space="preserve">PPRF/UAF(W)-25x¾” </t>
  </si>
  <si>
    <t xml:space="preserve">PPRF/UAF(W)-32x1” </t>
  </si>
  <si>
    <t xml:space="preserve">PPRF/UAF(W)-40x1¼” </t>
  </si>
  <si>
    <t xml:space="preserve">PPRF/UAF(W)-50x1½” </t>
  </si>
  <si>
    <t xml:space="preserve">PPRF/UAF(W)-63x2” </t>
  </si>
  <si>
    <t xml:space="preserve">PPRF/UAPPR(W)-20 </t>
  </si>
  <si>
    <t>PPRF/UAPPR(W)-25</t>
  </si>
  <si>
    <t>PPRF/UAPPR(W)-32</t>
  </si>
  <si>
    <t>PPRF/UAPPR(W)-40</t>
  </si>
  <si>
    <t>PPRF/UAPPR(W)-50</t>
  </si>
  <si>
    <t xml:space="preserve">PPRF/UAPPRMT(W)-20x½” </t>
  </si>
  <si>
    <t xml:space="preserve">PPRF/UAPPRFT(W)-20x½” </t>
  </si>
  <si>
    <t>PPRF/SV(W)-20</t>
  </si>
  <si>
    <t xml:space="preserve">PPRF/SV(W)-25 </t>
  </si>
  <si>
    <t xml:space="preserve">PPRF/SV(W)-32 </t>
  </si>
  <si>
    <t>PPRF/SV(W)-40</t>
  </si>
  <si>
    <t xml:space="preserve">PPRF/SV(W)-50 </t>
  </si>
  <si>
    <t>PPRF/SV(W)-63</t>
  </si>
  <si>
    <t xml:space="preserve">PPRF/SV(W)-75 </t>
  </si>
  <si>
    <t>PPRF/SV(W)-90</t>
  </si>
  <si>
    <t>PPRF/SV(W)-110</t>
  </si>
  <si>
    <t>PPRF/LSV(W)-20</t>
  </si>
  <si>
    <t>PPRF/LSV(W)-25</t>
  </si>
  <si>
    <t>PPRF/LSV(W)-32</t>
  </si>
  <si>
    <t>PPRF/LSV(W)-40</t>
  </si>
  <si>
    <t>PPRF/LSV(W)-50</t>
  </si>
  <si>
    <t>PPRF/LSV(W)-63</t>
  </si>
  <si>
    <t>PPRF/LSV(W)-75</t>
  </si>
  <si>
    <t>PPRF/IV(W)-20</t>
  </si>
  <si>
    <t>PPRF/IV(W)-25</t>
  </si>
  <si>
    <t>PPRF/IV(W)-32</t>
  </si>
  <si>
    <t>PPRF/IV-RFP(W)-20</t>
  </si>
  <si>
    <t>36/252</t>
  </si>
  <si>
    <t>PPRF/IV-RFP(W)-25</t>
  </si>
  <si>
    <t>PPRF/IV-RFP(W)-32</t>
  </si>
  <si>
    <t>PPRF/PPR/SBVH(W)-20x½”</t>
  </si>
  <si>
    <t>PPRF/PPR/SBVH(W)-25x¾”</t>
  </si>
  <si>
    <t>PPRF/PPR/EBVH(W)-20x½”</t>
  </si>
  <si>
    <t>PPRF/PPR/EBVH(W)-25x¾”</t>
  </si>
  <si>
    <t>PPRF/CAP(W)-110</t>
  </si>
  <si>
    <t>12</t>
  </si>
  <si>
    <t>PPRCU/16-40 тип 001</t>
  </si>
  <si>
    <t>PPRCU/16-40 тип 002</t>
  </si>
  <si>
    <t>PPRCU/16-40 тип 003</t>
  </si>
  <si>
    <t>PPRCU/16-40 тип 004</t>
  </si>
  <si>
    <t>40</t>
  </si>
  <si>
    <t>PPRF/SSV(W)-20</t>
  </si>
  <si>
    <t>PPRF/SSV(W)-25</t>
  </si>
  <si>
    <t>PPRF/SSV(W)-32</t>
  </si>
  <si>
    <t>150/1200</t>
  </si>
  <si>
    <t xml:space="preserve">Продукция производится в соответствии с международным стандартом EN ISO 15874:2003                                                                                                                         и немецким стандартом DIN 8077 - 8078:2007 </t>
  </si>
  <si>
    <t>Уплотнители для герметизации резьбовых соединений</t>
  </si>
  <si>
    <t>Уплотнительная нить "Рекорд", 50 м.</t>
  </si>
  <si>
    <t>Уплотнитель резьбы СантехмастерГель, зелёный, 60 гр.</t>
  </si>
  <si>
    <t>Уплотнитель резьбы СантехмастерГель, синий, 60 гр.</t>
  </si>
  <si>
    <t>50 м.</t>
  </si>
  <si>
    <t>60 гр.</t>
  </si>
  <si>
    <r>
      <t>до 1½</t>
    </r>
    <r>
      <rPr>
        <sz val="12"/>
        <color indexed="12"/>
        <rFont val="Arial"/>
        <family val="2"/>
        <charset val="204"/>
      </rPr>
      <t>''</t>
    </r>
  </si>
  <si>
    <r>
      <t>до 2</t>
    </r>
    <r>
      <rPr>
        <sz val="12"/>
        <color indexed="12"/>
        <rFont val="Arial"/>
        <family val="2"/>
        <charset val="204"/>
      </rPr>
      <t>''</t>
    </r>
  </si>
  <si>
    <t>Крепление для труб двойное "U" - типа</t>
  </si>
  <si>
    <t>PPRF/DPCU(W)-20</t>
  </si>
  <si>
    <t>PPRF/DPCU(W)-25</t>
  </si>
  <si>
    <t>Гибкое универсальное напорное соединение внутреннее / наружное</t>
  </si>
  <si>
    <t xml:space="preserve">PPRF/FUPC/FM-400x½” </t>
  </si>
  <si>
    <t>Прямоточный проходной кран из ППР для систем отопления</t>
  </si>
  <si>
    <t>Угловой проходной кран из ППР для систем отопления</t>
  </si>
  <si>
    <t>PPRF/PPR/SSVH(W)-20x½”</t>
  </si>
  <si>
    <t>PPRF/PPR/SSVH(W)-25x¾”</t>
  </si>
  <si>
    <t>PPRF/PPR/ESVH(W)-20x½”</t>
  </si>
  <si>
    <t>PPRF/PPR/ESVH(W)-25x¾”</t>
  </si>
  <si>
    <t xml:space="preserve">               CW – холодная вода (до 60ºC)</t>
  </si>
  <si>
    <t xml:space="preserve">               HW – горячая вода (до 90ºC)</t>
  </si>
  <si>
    <t>(X) –     Цвет фитингов</t>
  </si>
  <si>
    <t>PPRF/FLA(W)-40  (4 отверстия)</t>
  </si>
  <si>
    <t>PPRF/FLA(W)-75  (4 отверстия)</t>
  </si>
  <si>
    <t>Вварное седло из ППР</t>
  </si>
  <si>
    <t>Ø 40x20</t>
  </si>
  <si>
    <t>Ø 50x20</t>
  </si>
  <si>
    <t>Ø 75x20</t>
  </si>
  <si>
    <t>Ремонтный комплект из ППР</t>
  </si>
  <si>
    <t>Ø 7 x 11</t>
  </si>
  <si>
    <t>Уголок 90º комбинированный с внутренней резьбой и настенным креплением тип 2</t>
  </si>
  <si>
    <t>Уголок 90º комбинированный с наружной резьбой и настенным креплением тип 2</t>
  </si>
  <si>
    <t>Вварное седло из ППР с латунной вставкой с внутренней резьбой</t>
  </si>
  <si>
    <t>Ø 40x25x½"</t>
  </si>
  <si>
    <t>Ø 50x25x½"</t>
  </si>
  <si>
    <t>Ø 63x25x½"</t>
  </si>
  <si>
    <t>Ø 75x25x½"</t>
  </si>
  <si>
    <t>PPRWU-20-32 с фиксированной температурой</t>
  </si>
  <si>
    <t>PPRWU-20-63  с фиксированной температурой</t>
  </si>
  <si>
    <t>PPRWU-75-110   с фиксированной температурой</t>
  </si>
  <si>
    <t>PPRWU-20-32/D с боковым дисплеем</t>
  </si>
  <si>
    <t>PPRWU-20-63/D с боковым дисплеем</t>
  </si>
  <si>
    <t>PPRWU-75-110/D с боковым дисплеем</t>
  </si>
  <si>
    <t>PPRWU-20-63/D1 с дисплеем сверху</t>
  </si>
  <si>
    <t>Комплекты сменных нагревательных насадок для вварки седел из ППР</t>
  </si>
  <si>
    <t>Ø 40/20-25</t>
  </si>
  <si>
    <t>Ø 50/20-25</t>
  </si>
  <si>
    <t>Ø 63/20-25</t>
  </si>
  <si>
    <t>Ø 63/32</t>
  </si>
  <si>
    <t>Ø 75/20-25</t>
  </si>
  <si>
    <t>Ø 75/32</t>
  </si>
  <si>
    <t>Сверла для сверления отверстий для вварных седел из ППР под электрическую дрель</t>
  </si>
  <si>
    <t>Комплекты сменных нагревательных насадок для ремонтного комплекта из ППР</t>
  </si>
  <si>
    <t>Ø 7</t>
  </si>
  <si>
    <t>Ø 11</t>
  </si>
  <si>
    <r>
      <t>Уголок - отвод 90</t>
    </r>
    <r>
      <rPr>
        <sz val="14"/>
        <color indexed="9"/>
        <rFont val="Calibri"/>
        <family val="2"/>
        <charset val="204"/>
      </rPr>
      <t>⁰</t>
    </r>
  </si>
  <si>
    <t>Крепление для труб типа - "стойка" с шурупом и дюбелем</t>
  </si>
  <si>
    <t>Фитинги из ППР с латунными вставками с резьбовыми соединениями, их соединение с трубой производится путем соединения внешней части трубы с внутренней полимерной частью фитинга посредством высокотемпературного нагрева, а с другой стороны посредством резьбы</t>
  </si>
  <si>
    <t>Муфта универсальная шестигранная разъемная из латуни с наружной резьбой и соединительной    втулкой из ППР ("Американка")  (укомплектована герметичной прокладкой из силикона)</t>
  </si>
  <si>
    <t>Обрезные ножницы для обрезки труб из ППР, композитных полимерных и металополимерных труб</t>
  </si>
  <si>
    <t>15/90</t>
  </si>
  <si>
    <t>200/2400</t>
  </si>
  <si>
    <t>5/90</t>
  </si>
  <si>
    <t>5/70</t>
  </si>
  <si>
    <t>4/60</t>
  </si>
  <si>
    <t>1/18</t>
  </si>
  <si>
    <t>22/110</t>
  </si>
  <si>
    <t xml:space="preserve">Трубы из ППР для подачи холодной и питьевой воды PN. 1.0 МПа, SDR 11 </t>
  </si>
  <si>
    <t>Трубы из ППР для подачи горячей, холодной и питьевой воды PN. 1.6 МПа, SDR 7.4</t>
  </si>
  <si>
    <t>PPRF/RT(W)-90x32x90</t>
  </si>
  <si>
    <t>Ø 90x32x90</t>
  </si>
  <si>
    <r>
      <rPr>
        <sz val="12"/>
        <color indexed="12"/>
        <rFont val="Calibri"/>
        <family val="2"/>
        <charset val="204"/>
      </rPr>
      <t>Ø</t>
    </r>
    <r>
      <rPr>
        <sz val="10.199999999999999"/>
        <color indexed="12"/>
        <rFont val="Verdana"/>
        <family val="2"/>
        <charset val="204"/>
      </rPr>
      <t xml:space="preserve"> 110</t>
    </r>
  </si>
  <si>
    <t>8</t>
  </si>
  <si>
    <t>PPR-Al-PPR (W)/90x10.0/2.5  (в отрезках по 4 метра)</t>
  </si>
  <si>
    <t>PPR-Al-PPR (W)/110x12.0/2.5(в отрезках по 4 метра)</t>
  </si>
  <si>
    <t>200</t>
  </si>
  <si>
    <t>100</t>
  </si>
  <si>
    <t>50</t>
  </si>
  <si>
    <t>Универсальная "гребенка" из ППР со сварными соединительными головками</t>
  </si>
  <si>
    <t>Ø 32x20x1</t>
  </si>
  <si>
    <t>Ø 32x20x2</t>
  </si>
  <si>
    <t>Ø 40x20x1</t>
  </si>
  <si>
    <t>Ø 40x20x2</t>
  </si>
  <si>
    <t>Проходной кран короткого типа</t>
  </si>
  <si>
    <t xml:space="preserve">Универсальная "гребенка" из ППР со сварными и резьбовыми с внутренней резьбой соединительными головками </t>
  </si>
  <si>
    <t>Ø 32x½"Fx1</t>
  </si>
  <si>
    <t>Ø 32x½"Fx2</t>
  </si>
  <si>
    <t>Ø 40x½"Fx1</t>
  </si>
  <si>
    <t>Ø 40x½"Fx2</t>
  </si>
  <si>
    <t xml:space="preserve">Универсальная "гребенка" из ППР со сварными и резьбовыми с наружной резьбой соединительными головками </t>
  </si>
  <si>
    <t>Ø 32x½"Mx1</t>
  </si>
  <si>
    <t>Ø 32x½"Mx2</t>
  </si>
  <si>
    <t>Ø 40x½"Mx1</t>
  </si>
  <si>
    <t>Ø 40x½"Mx2</t>
  </si>
  <si>
    <t>Ø 90/40</t>
  </si>
  <si>
    <t>Ø 110/50</t>
  </si>
  <si>
    <t>Металлический хомут для труб быстрого бокового крепления с каучуковой прокладкой, шурупом и дюбелем</t>
  </si>
  <si>
    <t>Трубы упаковываются в пластиковые мешки. Фитинги запаиваются в пластиковые пакеты, а затем упаковываются в картонные коробки.</t>
  </si>
  <si>
    <t>1). Трубы поставляются длинной 4м + 0.1м. По отдельному соглашению могут быть изготовлены трубы различной длины.</t>
  </si>
  <si>
    <t>25 x 20 –     Размеры фитингов (внутренний диаметр х внутренний диаметр переходной части)</t>
  </si>
  <si>
    <t>Фильтр для сбора примесей из латуни "внутренняя - внутренняя" резьба, PN25</t>
  </si>
  <si>
    <t>BO-BAPFI-FF-15х1/2”</t>
  </si>
  <si>
    <t>BO-BAPFI-FF-20х3/4”</t>
  </si>
  <si>
    <t>40/10</t>
  </si>
  <si>
    <t>60/20</t>
  </si>
  <si>
    <t>30/10</t>
  </si>
  <si>
    <t>24/8</t>
  </si>
  <si>
    <t>300/100</t>
  </si>
  <si>
    <t>200/100</t>
  </si>
  <si>
    <t>150/50</t>
  </si>
  <si>
    <t>100/50</t>
  </si>
  <si>
    <t>80/40</t>
  </si>
  <si>
    <t>12/96</t>
  </si>
  <si>
    <t>8/64</t>
  </si>
  <si>
    <t>PPR-CW(W)/S5/90x8.2  (в отрезках по 4 метра)</t>
  </si>
  <si>
    <t>PPR-CW(W)/S5/110x10.0  (в отрезках по 4 метра)</t>
  </si>
  <si>
    <t xml:space="preserve">PPR-Fiber-G-HW(W)/S4.0/75x8.4 (в отрезках по 4 метра)  </t>
  </si>
  <si>
    <t xml:space="preserve">PPR-Fiber-G-HW(W)/S4.0/90x10.1 (в отрезках по 4 метра) </t>
  </si>
  <si>
    <t>PPR-Fiber-G-HW(W)/S4.0/110x12.3 (в отрезках по 4 метра)</t>
  </si>
  <si>
    <t>6</t>
  </si>
  <si>
    <t>2</t>
  </si>
  <si>
    <t>Муфта соединительная из ПЕ-РТ с равными диаметрами для монтажа "теплых полов"</t>
  </si>
  <si>
    <t>Муфта комбинированная из ПЕ-РТ с наружной резьбой для монтажа "теплых полов"</t>
  </si>
  <si>
    <t>Ø 75 - 110</t>
  </si>
  <si>
    <t>Ø 110 - 160</t>
  </si>
  <si>
    <t xml:space="preserve">Трубы "Blue Ocean Fiber-G" полимерно-композитные со средним слоем из фиберволокна                                                     для подачи горячей и холодной воды, PN. 2.5 Мпа,  SDR 6 </t>
  </si>
  <si>
    <t xml:space="preserve">Трубы "Blue Ocean Fiber-G" полимерно-композитные со средним слоем из фиберволокна                                                                            для подачи горячей и холодной воды, PN. 1.6 Мпа,  SDR 9 </t>
  </si>
  <si>
    <t>Трубы ППР/Ал/ППР многослойные алюминиево-полимерные композитные трубы с внешним                                                   свариваемым слоем для горячей и холодной воды, отопления PN. 2.5 Мпа</t>
  </si>
  <si>
    <t>PPRF/BV/PPR/HW-1B(W)-20 с ручкой "бабочка"</t>
  </si>
  <si>
    <t>PPRF/BV/PPR/HW-1B(W)-25  с ручкой "бабочка"</t>
  </si>
  <si>
    <t>PPRF/BV/PPR/HW-1B(W)-32  с ручкой "бабочка"</t>
  </si>
  <si>
    <t>PPRF/BV/PPR/HW-1(W)-40 с длинной ручкой</t>
  </si>
  <si>
    <t>PPRF/BV/PPR/HW-1(W)-50 с длинной ручкой</t>
  </si>
  <si>
    <t>PPRF/BV/PPR/HW-1(W)-63 с длинной ручкой</t>
  </si>
  <si>
    <t>PPRF/BV/PPR/HW-1(W)-75 с длинной ручкой</t>
  </si>
  <si>
    <t>PPRF/BV/PPR/HW-2(W)-40 с длинной ручкой</t>
  </si>
  <si>
    <t>PPRF/BV/PPR/HW-2(W)-50 с длинной ручкой</t>
  </si>
  <si>
    <t>PPRF/BV/PPR/HW-2(W)-63 с длинной ручкой</t>
  </si>
  <si>
    <t>PPRF/BV/PPR/HW-2(W)-75 с длинной ручкой</t>
  </si>
  <si>
    <t>PPRF/BVUA-HW-2/PPR(W)-40 с длинной ручкой</t>
  </si>
  <si>
    <t>PPRF/BVUA-HW-2/PPR(W)-50 с длинной ручкой</t>
  </si>
  <si>
    <t>PPRF/BVUA-HW-2/PPR(W)-63 с длинной ручкой</t>
  </si>
  <si>
    <t>PPRF/BV/PPR/CW-1(W) -40 с длинной ручкой</t>
  </si>
  <si>
    <t>PPRF/BV/PPR/CW-1(W) -50 с длинной ручкой</t>
  </si>
  <si>
    <t>PPRF/BV/PPR/CW-1(W) -63 с длинной ручкой</t>
  </si>
  <si>
    <t>PPRF/BV/PPR/HW-2B(W)-20 с ручкой "бабочка"</t>
  </si>
  <si>
    <t>PPRF/BV/PPR/HW-2B(W)-25 с ручкой "бабочка"</t>
  </si>
  <si>
    <t>PPRF/BV/PPR/HW-2B(W)-32 с ручкой "бабочка"</t>
  </si>
  <si>
    <t>PPRF/BVUA-HW-2B/PPR(W)-20 с ручкой "бабочка"</t>
  </si>
  <si>
    <t>PPRF/BVUA-HW-2B/PPR(W)-25 с ручкой "бабочка"</t>
  </si>
  <si>
    <t>PPRF/BVUA-HW-2B/PPR(W)-32 с ручкой "бабочка"</t>
  </si>
  <si>
    <t>PPRF/BV/PPR/CW-1B(W) -20 с ручкой "бабочка"</t>
  </si>
  <si>
    <t>PPRF/BV/PPR/CW-1B(W) -25 с ручкой "бабочка"</t>
  </si>
  <si>
    <t>PPRF/BV/PPR/CW-1B(W) -32 с ручкой "бабочка"</t>
  </si>
  <si>
    <t xml:space="preserve">PE-RT/AL/PE-RT алюминиево-полимерные композитные трубы в бухтах для горячей воды и отопления,                                           PN.1.0 МПа, макс. температура до 95⁰С </t>
  </si>
  <si>
    <t>PPRF/LPE(W)-32</t>
  </si>
  <si>
    <t>PPRCU/16-25 тип 006</t>
  </si>
  <si>
    <t>Ø 16-25</t>
  </si>
  <si>
    <t>PERT /EVOH/PERT-OB/16x2.0 - c  (в бухтах)</t>
  </si>
  <si>
    <t>PERT /EVOH/PERT-OB/20x2.0 - c  (в бухтах)</t>
  </si>
  <si>
    <t>Трубы из термостойкого полиэтилена с повышенной прочностью Blue Ocean PERT/FHS, однослойные в бухтах для систем "теплых полов". (Рабочая температура воды до 60°C, рабочее давление до 1.0 МПа)</t>
  </si>
  <si>
    <t>20/260</t>
  </si>
  <si>
    <t>20/300</t>
  </si>
  <si>
    <r>
      <t xml:space="preserve">PPRF/90LE(W)-20 </t>
    </r>
    <r>
      <rPr>
        <sz val="12"/>
        <color indexed="10"/>
        <rFont val="Verdana"/>
        <family val="2"/>
        <charset val="204"/>
      </rPr>
      <t xml:space="preserve"> </t>
    </r>
  </si>
  <si>
    <t xml:space="preserve">PPRF/90LE(W)-25  </t>
  </si>
  <si>
    <r>
      <t xml:space="preserve">PPRF/90LE(W)-32 </t>
    </r>
    <r>
      <rPr>
        <sz val="12"/>
        <color indexed="10"/>
        <rFont val="Verdana"/>
        <family val="2"/>
        <charset val="204"/>
      </rPr>
      <t xml:space="preserve"> </t>
    </r>
  </si>
  <si>
    <r>
      <t xml:space="preserve">PPRF/90LE(W)-40 </t>
    </r>
    <r>
      <rPr>
        <b/>
        <sz val="12"/>
        <color indexed="10"/>
        <rFont val="Verdana"/>
        <family val="2"/>
        <charset val="204"/>
      </rPr>
      <t xml:space="preserve"> </t>
    </r>
  </si>
  <si>
    <r>
      <t>Уголок 90</t>
    </r>
    <r>
      <rPr>
        <sz val="14"/>
        <color indexed="9"/>
        <rFont val="Calibri"/>
        <family val="2"/>
        <charset val="204"/>
      </rPr>
      <t>⁰</t>
    </r>
    <r>
      <rPr>
        <sz val="14"/>
        <color indexed="9"/>
        <rFont val="Verdana"/>
        <family val="2"/>
        <charset val="204"/>
      </rPr>
      <t xml:space="preserve"> комбинированный с внутренней резьбой и настенной планкой в комплекте с 4 прокладками, металлической пластиной под гипсокартон </t>
    </r>
  </si>
  <si>
    <r>
      <t xml:space="preserve"> PPRF/90E/PPR-FT(W)-20х½” </t>
    </r>
    <r>
      <rPr>
        <b/>
        <sz val="12"/>
        <color indexed="10"/>
        <rFont val="Verdana"/>
        <family val="2"/>
        <charset val="204"/>
      </rPr>
      <t>НОВИНКА!</t>
    </r>
  </si>
  <si>
    <r>
      <t xml:space="preserve"> PPRF/90E/PPR-FT(W)-25х¾” </t>
    </r>
    <r>
      <rPr>
        <b/>
        <sz val="12"/>
        <color indexed="10"/>
        <rFont val="Verdana"/>
        <family val="2"/>
        <charset val="204"/>
      </rPr>
      <t>НОВИНКА!</t>
    </r>
  </si>
  <si>
    <r>
      <t xml:space="preserve"> PPRF/90E/PPR-MT(W)-20х½” </t>
    </r>
    <r>
      <rPr>
        <b/>
        <sz val="12"/>
        <color indexed="10"/>
        <rFont val="Verdana"/>
        <family val="2"/>
        <charset val="204"/>
      </rPr>
      <t>НОВИНКА!</t>
    </r>
  </si>
  <si>
    <r>
      <t xml:space="preserve"> PPRF/90E/PPR-MT(W)-25х¾” </t>
    </r>
    <r>
      <rPr>
        <b/>
        <sz val="12"/>
        <color indexed="10"/>
        <rFont val="Verdana"/>
        <family val="2"/>
        <charset val="204"/>
      </rPr>
      <t>НОВИНКА!</t>
    </r>
  </si>
  <si>
    <r>
      <t xml:space="preserve"> PPRF/PPR-A/FT(W)-20х½” </t>
    </r>
    <r>
      <rPr>
        <b/>
        <sz val="12"/>
        <color indexed="10"/>
        <rFont val="Verdana"/>
        <family val="2"/>
        <charset val="204"/>
      </rPr>
      <t>НОВИНКА!</t>
    </r>
  </si>
  <si>
    <r>
      <t xml:space="preserve"> PPRF/PPR-A/FT(W)-25х¾” </t>
    </r>
    <r>
      <rPr>
        <b/>
        <sz val="12"/>
        <color indexed="10"/>
        <rFont val="Verdana"/>
        <family val="2"/>
        <charset val="204"/>
      </rPr>
      <t>НОВИНКА!</t>
    </r>
  </si>
  <si>
    <t>50/350</t>
  </si>
  <si>
    <t>6/24</t>
  </si>
  <si>
    <t>9/36</t>
  </si>
  <si>
    <t xml:space="preserve">PPRF/WS(W)-90x32  </t>
  </si>
  <si>
    <t>Ø 90x32</t>
  </si>
  <si>
    <t>PPRF/WS(W)-110x25</t>
  </si>
  <si>
    <t>Ø 110x25</t>
  </si>
  <si>
    <t xml:space="preserve">PPRF/WS(W)-110x32 </t>
  </si>
  <si>
    <t>Ø 110x32</t>
  </si>
  <si>
    <t xml:space="preserve">PPRF/WS(W)-110x40  </t>
  </si>
  <si>
    <t>Ø 110x40</t>
  </si>
  <si>
    <r>
      <t xml:space="preserve">BLUE OCEAN ALMATY LIMITED, ALMATY
</t>
    </r>
    <r>
      <rPr>
        <b/>
        <sz val="16"/>
        <color indexed="10"/>
        <rFont val="Arial"/>
        <family val="2"/>
        <charset val="204"/>
      </rPr>
      <t>ТОО «ГОЛУБОЙ ОКЕАН АЛМАТЫ», АЛМАТЫ</t>
    </r>
  </si>
  <si>
    <t>Втулка под фланец (старого образца)</t>
  </si>
  <si>
    <t>PPRF/BV-CW-B/PPR(W)-25x¾" MT</t>
  </si>
  <si>
    <t>PPRF/BV-CW-B/PPR(W)-20x½” MT</t>
  </si>
  <si>
    <t>PPRF/BV-HW-2B/PPR(W)-25x¾" MT</t>
  </si>
  <si>
    <t>PPRF/BV-HW-2B/PPR(W)-20х½” MT</t>
  </si>
  <si>
    <t>PPRF/BV-CW-B/PPR(W)-25x¾" FT</t>
  </si>
  <si>
    <t>PPRF/BV-CW-B/PPR(W)-20x½” FT</t>
  </si>
  <si>
    <t>PPRF/BV-HW-2B/PPR(W)-25x¾" FT</t>
  </si>
  <si>
    <t>PPRF/BV-HW-2B/PPR(W)-20х½” FT</t>
  </si>
  <si>
    <t>PPRF/BV-CW-B/PPR(W)-¾" MMT</t>
  </si>
  <si>
    <t>PPRF/BV-CW-B/PPR(W)-½” MMT</t>
  </si>
  <si>
    <t>PPRF/BV-HW-2B/PPR(W)-¾" MMT</t>
  </si>
  <si>
    <r>
      <t xml:space="preserve">PPR-Fiber-G-HW(W)/S3.2/63x8.6 </t>
    </r>
    <r>
      <rPr>
        <b/>
        <sz val="12"/>
        <color indexed="12"/>
        <rFont val="Verdana"/>
        <family val="2"/>
        <charset val="204"/>
      </rPr>
      <t>PN 2.0 MПа</t>
    </r>
  </si>
  <si>
    <r>
      <t xml:space="preserve">PPR-Fiber-G-HW(W)/S3.2/50x6.9 </t>
    </r>
    <r>
      <rPr>
        <b/>
        <sz val="12"/>
        <color indexed="12"/>
        <rFont val="Verdana"/>
        <family val="2"/>
        <charset val="204"/>
      </rPr>
      <t>PN 2.0 МПа</t>
    </r>
  </si>
  <si>
    <t>Продукция сертифицирована в Германии сертификационной организацией "SKZ", Сертификаты № А 528 и А 529</t>
  </si>
  <si>
    <t xml:space="preserve">E-mail: blueoceankaz@mail.ru  </t>
  </si>
  <si>
    <t>WEBSITE: http://www.bokaz.kz</t>
  </si>
  <si>
    <t>70/350</t>
  </si>
  <si>
    <t>Тройник угловой с равными диаметрами</t>
  </si>
  <si>
    <t>Тройник угловой с переходными диаметрами</t>
  </si>
  <si>
    <t xml:space="preserve">PPRF/ETT(W) 20x¾” </t>
  </si>
  <si>
    <t xml:space="preserve">PPRF/ETT(W) 25x¾” </t>
  </si>
  <si>
    <t xml:space="preserve">PPRF/ETT(W)-32x¾” </t>
  </si>
  <si>
    <t>Ø 32x¾”</t>
  </si>
  <si>
    <t>Проходной кран усиленного типа</t>
  </si>
  <si>
    <t>PPRF/BVUA-CW/PPR(W)-20 с ручкой "бабочка"</t>
  </si>
  <si>
    <t>PPRF/BVUA-CW/PPR(W)-25 с ручкой "бабочка"</t>
  </si>
  <si>
    <t>PPRF/BVUA-CW/PPR(W)-32 с ручкой "бабочка"</t>
  </si>
  <si>
    <t xml:space="preserve">PPRF/BVUA-CW/PPR(W)-40 с длинной ручкой  </t>
  </si>
  <si>
    <t xml:space="preserve">PPRF/BVUA-CW/PPR(W)-50 с длинной ручкой  </t>
  </si>
  <si>
    <t xml:space="preserve">PPRF/BVUA-CW/PPR(W)-63 с длинной ручкой </t>
  </si>
  <si>
    <t>PPRT / 140 А</t>
  </si>
  <si>
    <t>Ø 140</t>
  </si>
  <si>
    <t>Труборез PPRCU/BO/ 12-63 R</t>
  </si>
  <si>
    <t>Труборез PPRCU/BO/ 75-110 R</t>
  </si>
  <si>
    <t>Труборез PPRCU/BO/ 110-160 R</t>
  </si>
  <si>
    <t>Ø 12 - 63</t>
  </si>
  <si>
    <t>30</t>
  </si>
  <si>
    <t>Уплотнитель резьбы СантехмастерГель, красный, 60 гр.</t>
  </si>
  <si>
    <t>Уплотнительная нить "Sprint", 50 м. бокс+50 м.</t>
  </si>
  <si>
    <t>50+50 м.</t>
  </si>
  <si>
    <r>
      <t>до 1¼</t>
    </r>
    <r>
      <rPr>
        <sz val="12"/>
        <color indexed="12"/>
        <rFont val="Arial"/>
        <family val="2"/>
        <charset val="204"/>
      </rPr>
      <t>''</t>
    </r>
  </si>
  <si>
    <t>Уплотнительная нить "Sprint", 25 м. бокс</t>
  </si>
  <si>
    <t>25 м.</t>
  </si>
  <si>
    <t>19x0.10x10</t>
  </si>
  <si>
    <t>19x0.20x15</t>
  </si>
  <si>
    <t>Тефлоновая лента BO/TSHT/FH018 - white 19x0.10x10</t>
  </si>
  <si>
    <t>Тефлоновая лента BO/TSHT/FH022P - white 19x0.20x15</t>
  </si>
  <si>
    <t>Рулетка BO/AA/MT - 01/5M</t>
  </si>
  <si>
    <t>Введите курс USD=</t>
  </si>
  <si>
    <t>Satu.kz: https://blue-ocean-almaty.satu.kz/</t>
  </si>
  <si>
    <t xml:space="preserve">PPRF/HTEA(W)-110x4” (под ключ) </t>
  </si>
  <si>
    <t xml:space="preserve">PPRF/CVCC(W)-20 с керам. картриджем </t>
  </si>
  <si>
    <t xml:space="preserve">PPRF/GV(W)-20 тип-2 new </t>
  </si>
  <si>
    <t>PPRF/UAPPR(W)-63</t>
  </si>
  <si>
    <t>20</t>
  </si>
  <si>
    <t>PPRCU/BO/CU - 063 M</t>
  </si>
  <si>
    <t>PPRCU/BO/CU - 075 M</t>
  </si>
  <si>
    <t>PPRCU/BO/CU - 064 AN NEW (Oблегчённые)</t>
  </si>
  <si>
    <t>PPRCU/BO/CU - 075 AN NEW (Oблегчённые)</t>
  </si>
  <si>
    <t>PPRCU/16-40 тип 005 PLASTIC</t>
  </si>
  <si>
    <t>Ø 12-32</t>
  </si>
  <si>
    <t xml:space="preserve">PPRF/IA(W)-32x1”  </t>
  </si>
  <si>
    <r>
      <t>PPRF/EA(W)-32x1”</t>
    </r>
    <r>
      <rPr>
        <b/>
        <sz val="12"/>
        <color indexed="10"/>
        <rFont val="Verdana"/>
        <family val="2"/>
        <charset val="204"/>
      </rPr>
      <t xml:space="preserve"> </t>
    </r>
  </si>
  <si>
    <t xml:space="preserve">PPRF/HTIA(W)-110x4” (под ключ) </t>
  </si>
  <si>
    <t>TEL: +7-727-39-77-99/ MOB:+7-701-958-32-84</t>
  </si>
  <si>
    <t>Действует с 10 Ноября 2025 г.</t>
  </si>
  <si>
    <t xml:space="preserve">PPRF/WS(W)-90x25  </t>
  </si>
  <si>
    <t>Ø 90x25</t>
  </si>
  <si>
    <t xml:space="preserve">PPRCU/16-25 тип 007 LM (Теплый пол) </t>
  </si>
  <si>
    <t>PPRCU/16-25 тип 008 LM (Теплый пол)</t>
  </si>
  <si>
    <t xml:space="preserve">PPRT / WIS-90/ 20-25  </t>
  </si>
  <si>
    <t>Ø 90/20-25</t>
  </si>
  <si>
    <t xml:space="preserve">PPRT / SDH-20/25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</si>
</sst>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2" x14ac:knownFonts="1">
    <font>
      <sz val="10"/>
      <name val="Arial Cyr"/>
      <charset val="204"/>
    </font>
    <font>
      <u/>
      <sz val="10"/>
      <color indexed="12"/>
      <name val="Arial Cyr"/>
      <charset val="204"/>
    </font>
    <font>
      <sz val="8"/>
      <name val="Arial Cyr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sz val="16"/>
      <name val="Verdana"/>
      <family val="2"/>
      <charset val="204"/>
    </font>
    <font>
      <b/>
      <sz val="10"/>
      <name val="Verdana"/>
      <family val="2"/>
      <charset val="204"/>
    </font>
    <font>
      <sz val="14"/>
      <color indexed="12"/>
      <name val="Verdana"/>
      <family val="2"/>
      <charset val="204"/>
    </font>
    <font>
      <sz val="12"/>
      <color indexed="12"/>
      <name val="Calibri"/>
      <family val="2"/>
      <charset val="204"/>
    </font>
    <font>
      <sz val="10.199999999999999"/>
      <color indexed="12"/>
      <name val="Verdana"/>
      <family val="2"/>
      <charset val="204"/>
    </font>
    <font>
      <sz val="10"/>
      <color indexed="8"/>
      <name val="Verdana"/>
      <family val="2"/>
      <charset val="204"/>
    </font>
    <font>
      <sz val="12"/>
      <color indexed="8"/>
      <name val="Verdana"/>
      <family val="2"/>
      <charset val="204"/>
    </font>
    <font>
      <sz val="10"/>
      <color indexed="9"/>
      <name val="Verdana"/>
      <family val="2"/>
      <charset val="204"/>
    </font>
    <font>
      <sz val="14"/>
      <color indexed="8"/>
      <name val="Verdana"/>
      <family val="2"/>
      <charset val="204"/>
    </font>
    <font>
      <sz val="12"/>
      <color indexed="12"/>
      <name val="Verdana"/>
      <family val="2"/>
      <charset val="204"/>
    </font>
    <font>
      <sz val="8"/>
      <name val="Arial"/>
      <family val="2"/>
      <charset val="204"/>
    </font>
    <font>
      <b/>
      <sz val="16"/>
      <color indexed="12"/>
      <name val="Arial"/>
      <family val="2"/>
      <charset val="204"/>
    </font>
    <font>
      <b/>
      <sz val="16"/>
      <color indexed="10"/>
      <name val="Arial"/>
      <family val="2"/>
      <charset val="204"/>
    </font>
    <font>
      <sz val="8"/>
      <color indexed="12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u/>
      <sz val="14"/>
      <color indexed="12"/>
      <name val="Arial"/>
      <family val="2"/>
      <charset val="204"/>
    </font>
    <font>
      <sz val="10"/>
      <color indexed="48"/>
      <name val="Verdana"/>
      <family val="2"/>
      <charset val="204"/>
    </font>
    <font>
      <b/>
      <sz val="10"/>
      <color indexed="8"/>
      <name val="Verdana"/>
      <family val="2"/>
      <charset val="204"/>
    </font>
    <font>
      <b/>
      <sz val="16"/>
      <color indexed="9"/>
      <name val="Verdana"/>
      <family val="2"/>
      <charset val="204"/>
    </font>
    <font>
      <b/>
      <sz val="14"/>
      <name val="Calibri"/>
      <family val="2"/>
      <charset val="204"/>
    </font>
    <font>
      <sz val="10"/>
      <color indexed="10"/>
      <name val="Verdana"/>
      <family val="2"/>
      <charset val="204"/>
    </font>
    <font>
      <sz val="14"/>
      <name val="Verdana"/>
      <family val="2"/>
      <charset val="204"/>
    </font>
    <font>
      <sz val="12"/>
      <color indexed="10"/>
      <name val="Verdana"/>
      <family val="2"/>
      <charset val="204"/>
    </font>
    <font>
      <sz val="11"/>
      <name val="Verdana"/>
      <family val="2"/>
      <charset val="204"/>
    </font>
    <font>
      <sz val="11"/>
      <name val="Arial Cyr"/>
      <charset val="204"/>
    </font>
    <font>
      <b/>
      <sz val="12"/>
      <color indexed="10"/>
      <name val="Verdana"/>
      <family val="2"/>
      <charset val="204"/>
    </font>
    <font>
      <sz val="14"/>
      <color indexed="9"/>
      <name val="Verdana"/>
      <family val="2"/>
      <charset val="204"/>
    </font>
    <font>
      <sz val="20"/>
      <color indexed="9"/>
      <name val="Verdana"/>
      <family val="2"/>
      <charset val="204"/>
    </font>
    <font>
      <sz val="20"/>
      <color indexed="8"/>
      <name val="Verdana"/>
      <family val="2"/>
      <charset val="204"/>
    </font>
    <font>
      <sz val="20"/>
      <name val="Verdana"/>
      <family val="2"/>
      <charset val="204"/>
    </font>
    <font>
      <b/>
      <sz val="20"/>
      <color indexed="9"/>
      <name val="Verdana"/>
      <family val="2"/>
      <charset val="204"/>
    </font>
    <font>
      <sz val="14"/>
      <color indexed="9"/>
      <name val="Calibri"/>
      <family val="2"/>
      <charset val="204"/>
    </font>
    <font>
      <b/>
      <sz val="18"/>
      <color indexed="9"/>
      <name val="Verdana"/>
      <family val="2"/>
      <charset val="204"/>
    </font>
    <font>
      <b/>
      <sz val="12"/>
      <color indexed="8"/>
      <name val="Verdana"/>
      <family val="2"/>
      <charset val="204"/>
    </font>
    <font>
      <b/>
      <sz val="10"/>
      <color indexed="9"/>
      <name val="Verdana"/>
      <family val="2"/>
      <charset val="204"/>
    </font>
    <font>
      <sz val="12"/>
      <color indexed="12"/>
      <name val="Verdana"/>
      <family val="2"/>
      <charset val="204"/>
    </font>
    <font>
      <sz val="10"/>
      <color indexed="8"/>
      <name val="Verdana"/>
      <family val="2"/>
      <charset val="204"/>
    </font>
    <font>
      <sz val="10"/>
      <color indexed="31"/>
      <name val="Verdana"/>
      <family val="2"/>
      <charset val="204"/>
    </font>
    <font>
      <sz val="11"/>
      <color indexed="8"/>
      <name val="Verdana"/>
      <family val="2"/>
      <charset val="204"/>
    </font>
    <font>
      <sz val="12"/>
      <color indexed="48"/>
      <name val="Verdana"/>
      <family val="2"/>
      <charset val="204"/>
    </font>
    <font>
      <sz val="14"/>
      <color indexed="8"/>
      <name val="Verdana"/>
      <family val="2"/>
      <charset val="204"/>
    </font>
    <font>
      <sz val="14"/>
      <color indexed="31"/>
      <name val="Verdana"/>
      <family val="2"/>
      <charset val="204"/>
    </font>
    <font>
      <sz val="12"/>
      <color indexed="30"/>
      <name val="Verdana"/>
      <family val="2"/>
      <charset val="204"/>
    </font>
    <font>
      <sz val="14"/>
      <color indexed="10"/>
      <name val="Verdana"/>
      <family val="2"/>
      <charset val="204"/>
    </font>
    <font>
      <sz val="12"/>
      <color indexed="12"/>
      <name val="Verdana"/>
      <family val="2"/>
      <charset val="204"/>
    </font>
    <font>
      <sz val="14"/>
      <color indexed="9"/>
      <name val="Verdana"/>
      <family val="2"/>
      <charset val="204"/>
    </font>
    <font>
      <sz val="11"/>
      <color indexed="62"/>
      <name val="Arial Cyr"/>
      <charset val="204"/>
    </font>
    <font>
      <b/>
      <sz val="12"/>
      <color indexed="12"/>
      <name val="Verdana"/>
      <family val="2"/>
      <charset val="204"/>
    </font>
    <font>
      <sz val="14"/>
      <color indexed="12"/>
      <name val="Calibri"/>
      <family val="2"/>
    </font>
    <font>
      <sz val="11"/>
      <color indexed="12"/>
      <name val="Verdana"/>
      <family val="2"/>
      <charset val="204"/>
    </font>
    <font>
      <sz val="12"/>
      <color indexed="12"/>
      <name val="Arial"/>
      <family val="2"/>
      <charset val="204"/>
    </font>
    <font>
      <b/>
      <sz val="14"/>
      <color indexed="10"/>
      <name val="Verdana"/>
      <family val="2"/>
      <charset val="204"/>
    </font>
    <font>
      <b/>
      <sz val="14"/>
      <color indexed="8"/>
      <name val="Verdana"/>
      <family val="2"/>
      <charset val="204"/>
    </font>
    <font>
      <b/>
      <u/>
      <sz val="14"/>
      <color indexed="12"/>
      <name val="Arial Cyr"/>
      <charset val="204"/>
    </font>
    <font>
      <b/>
      <sz val="12"/>
      <color indexed="10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2"/>
      <color indexed="9"/>
      <name val="Verdana"/>
      <family val="2"/>
      <charset val="204"/>
    </font>
    <font>
      <sz val="12"/>
      <name val="Verdana"/>
      <family val="2"/>
      <charset val="204"/>
    </font>
    <font>
      <sz val="12"/>
      <name val="Arial"/>
      <family val="2"/>
      <charset val="204"/>
    </font>
    <font>
      <b/>
      <sz val="12"/>
      <color indexed="12"/>
      <name val="Arial"/>
      <family val="2"/>
      <charset val="204"/>
    </font>
    <font>
      <b/>
      <sz val="12"/>
      <name val="Arial"/>
      <family val="2"/>
      <charset val="204"/>
    </font>
    <font>
      <sz val="12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FF0000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45">
    <xf numFmtId="0" fontId="0" fillId="0" borderId="0" xfId="0"/>
    <xf numFmtId="0" fontId="4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11" fillId="2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2" fontId="14" fillId="0" borderId="4" xfId="0" applyNumberFormat="1" applyFont="1" applyBorder="1" applyAlignment="1">
      <alignment vertical="center"/>
    </xf>
    <xf numFmtId="1" fontId="14" fillId="0" borderId="5" xfId="0" applyNumberFormat="1" applyFont="1" applyBorder="1" applyAlignment="1">
      <alignment horizontal="center" vertical="center"/>
    </xf>
    <xf numFmtId="2" fontId="14" fillId="0" borderId="6" xfId="0" applyNumberFormat="1" applyFont="1" applyBorder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2" fontId="14" fillId="0" borderId="7" xfId="0" applyNumberFormat="1" applyFont="1" applyBorder="1" applyAlignment="1">
      <alignment vertical="center"/>
    </xf>
    <xf numFmtId="1" fontId="14" fillId="0" borderId="8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2" fontId="14" fillId="0" borderId="10" xfId="0" applyNumberFormat="1" applyFont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/>
    </xf>
    <xf numFmtId="2" fontId="14" fillId="0" borderId="13" xfId="0" applyNumberFormat="1" applyFont="1" applyBorder="1" applyAlignment="1">
      <alignment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2" fontId="14" fillId="0" borderId="15" xfId="0" applyNumberFormat="1" applyFont="1" applyBorder="1" applyAlignment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2" fontId="14" fillId="0" borderId="1" xfId="0" applyNumberFormat="1" applyFont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2" fontId="14" fillId="0" borderId="16" xfId="0" applyNumberFormat="1" applyFont="1" applyBorder="1" applyAlignment="1">
      <alignment vertical="center"/>
    </xf>
    <xf numFmtId="2" fontId="14" fillId="0" borderId="18" xfId="0" applyNumberFormat="1" applyFont="1" applyBorder="1" applyAlignment="1">
      <alignment vertical="center"/>
    </xf>
    <xf numFmtId="49" fontId="14" fillId="2" borderId="4" xfId="0" applyNumberFormat="1" applyFont="1" applyFill="1" applyBorder="1" applyAlignment="1">
      <alignment horizontal="left" vertical="center" wrapText="1"/>
    </xf>
    <xf numFmtId="49" fontId="14" fillId="2" borderId="6" xfId="0" applyNumberFormat="1" applyFont="1" applyFill="1" applyBorder="1" applyAlignment="1">
      <alignment horizontal="left" vertical="center" wrapText="1"/>
    </xf>
    <xf numFmtId="0" fontId="14" fillId="0" borderId="14" xfId="0" applyFont="1" applyBorder="1" applyAlignment="1">
      <alignment vertical="center" wrapText="1"/>
    </xf>
    <xf numFmtId="49" fontId="15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8" fillId="2" borderId="0" xfId="0" applyNumberFormat="1" applyFont="1" applyFill="1"/>
    <xf numFmtId="49" fontId="16" fillId="2" borderId="0" xfId="0" applyNumberFormat="1" applyFont="1" applyFill="1" applyAlignment="1">
      <alignment horizontal="center" vertical="center" wrapText="1"/>
    </xf>
    <xf numFmtId="2" fontId="13" fillId="2" borderId="19" xfId="0" applyNumberFormat="1" applyFont="1" applyFill="1" applyBorder="1" applyAlignment="1">
      <alignment horizontal="left" vertical="center"/>
    </xf>
    <xf numFmtId="49" fontId="19" fillId="2" borderId="0" xfId="0" applyNumberFormat="1" applyFont="1" applyFill="1" applyAlignment="1">
      <alignment horizontal="center" vertical="center"/>
    </xf>
    <xf numFmtId="49" fontId="15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6" fillId="2" borderId="14" xfId="0" applyNumberFormat="1" applyFont="1" applyFill="1" applyBorder="1" applyAlignment="1">
      <alignment horizontal="center" vertical="center" wrapText="1"/>
    </xf>
    <xf numFmtId="0" fontId="0" fillId="2" borderId="0" xfId="0" applyFill="1"/>
    <xf numFmtId="49" fontId="14" fillId="0" borderId="2" xfId="0" applyNumberFormat="1" applyFont="1" applyBorder="1" applyAlignment="1">
      <alignment horizontal="center" vertical="center" wrapText="1"/>
    </xf>
    <xf numFmtId="49" fontId="0" fillId="2" borderId="0" xfId="0" applyNumberFormat="1" applyFill="1" applyAlignment="1">
      <alignment horizontal="center"/>
    </xf>
    <xf numFmtId="49" fontId="6" fillId="2" borderId="14" xfId="0" applyNumberFormat="1" applyFont="1" applyFill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 wrapText="1"/>
    </xf>
    <xf numFmtId="49" fontId="4" fillId="2" borderId="0" xfId="0" applyNumberFormat="1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0" fontId="44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center" vertical="center" wrapText="1"/>
    </xf>
    <xf numFmtId="2" fontId="44" fillId="0" borderId="1" xfId="0" applyNumberFormat="1" applyFont="1" applyBorder="1" applyAlignment="1">
      <alignment vertical="center"/>
    </xf>
    <xf numFmtId="0" fontId="44" fillId="0" borderId="8" xfId="0" applyFont="1" applyBorder="1" applyAlignment="1">
      <alignment horizontal="center" vertical="center" wrapText="1"/>
    </xf>
    <xf numFmtId="0" fontId="26" fillId="2" borderId="0" xfId="0" applyFont="1" applyFill="1" applyAlignment="1">
      <alignment vertical="center"/>
    </xf>
    <xf numFmtId="0" fontId="14" fillId="0" borderId="18" xfId="0" applyFont="1" applyBorder="1" applyAlignment="1">
      <alignment vertical="center" wrapText="1"/>
    </xf>
    <xf numFmtId="0" fontId="45" fillId="4" borderId="0" xfId="0" applyFont="1" applyFill="1" applyAlignment="1">
      <alignment vertical="center"/>
    </xf>
    <xf numFmtId="0" fontId="46" fillId="0" borderId="0" xfId="0" applyFont="1" applyAlignment="1">
      <alignment vertical="center"/>
    </xf>
    <xf numFmtId="0" fontId="37" fillId="2" borderId="0" xfId="0" applyFont="1" applyFill="1" applyAlignment="1">
      <alignment vertical="center"/>
    </xf>
    <xf numFmtId="0" fontId="37" fillId="2" borderId="0" xfId="0" applyFont="1" applyFill="1" applyAlignment="1">
      <alignment horizontal="left" vertical="center" wrapText="1"/>
    </xf>
    <xf numFmtId="2" fontId="37" fillId="2" borderId="0" xfId="0" applyNumberFormat="1" applyFont="1" applyFill="1" applyAlignment="1">
      <alignment horizontal="left" vertical="center" wrapText="1"/>
    </xf>
    <xf numFmtId="0" fontId="3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2" fontId="13" fillId="2" borderId="1" xfId="0" applyNumberFormat="1" applyFont="1" applyFill="1" applyBorder="1" applyAlignment="1">
      <alignment horizontal="center" vertical="center"/>
    </xf>
    <xf numFmtId="164" fontId="13" fillId="2" borderId="3" xfId="0" applyNumberFormat="1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/>
    </xf>
    <xf numFmtId="0" fontId="49" fillId="4" borderId="0" xfId="0" applyFont="1" applyFill="1" applyAlignment="1">
      <alignment vertical="center"/>
    </xf>
    <xf numFmtId="0" fontId="50" fillId="0" borderId="0" xfId="0" applyFont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2" fontId="42" fillId="2" borderId="1" xfId="0" applyNumberFormat="1" applyFont="1" applyFill="1" applyBorder="1" applyAlignment="1">
      <alignment horizontal="center" vertical="center"/>
    </xf>
    <xf numFmtId="164" fontId="42" fillId="2" borderId="1" xfId="0" applyNumberFormat="1" applyFont="1" applyFill="1" applyBorder="1" applyAlignment="1">
      <alignment horizontal="center" vertical="center" wrapText="1"/>
    </xf>
    <xf numFmtId="2" fontId="42" fillId="2" borderId="2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5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 applyAlignment="1">
      <alignment vertical="center" wrapText="1"/>
    </xf>
    <xf numFmtId="0" fontId="4" fillId="0" borderId="24" xfId="0" applyFont="1" applyBorder="1" applyAlignment="1">
      <alignment vertical="center"/>
    </xf>
    <xf numFmtId="0" fontId="4" fillId="5" borderId="21" xfId="0" applyFont="1" applyFill="1" applyBorder="1" applyAlignment="1">
      <alignment vertical="center" wrapText="1"/>
    </xf>
    <xf numFmtId="2" fontId="35" fillId="6" borderId="10" xfId="0" applyNumberFormat="1" applyFont="1" applyFill="1" applyBorder="1" applyAlignment="1">
      <alignment vertical="center" wrapText="1"/>
    </xf>
    <xf numFmtId="0" fontId="4" fillId="0" borderId="2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vertical="center"/>
    </xf>
    <xf numFmtId="164" fontId="13" fillId="2" borderId="0" xfId="0" applyNumberFormat="1" applyFont="1" applyFill="1" applyAlignment="1">
      <alignment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vertical="center"/>
    </xf>
    <xf numFmtId="164" fontId="30" fillId="0" borderId="0" xfId="0" applyNumberFormat="1" applyFont="1" applyAlignment="1">
      <alignment vertical="center"/>
    </xf>
    <xf numFmtId="2" fontId="53" fillId="0" borderId="3" xfId="0" applyNumberFormat="1" applyFont="1" applyBorder="1" applyAlignment="1">
      <alignment vertical="center"/>
    </xf>
    <xf numFmtId="0" fontId="53" fillId="0" borderId="3" xfId="0" applyFont="1" applyBorder="1" applyAlignment="1">
      <alignment horizontal="center" vertical="center" wrapText="1"/>
    </xf>
    <xf numFmtId="2" fontId="53" fillId="0" borderId="1" xfId="0" applyNumberFormat="1" applyFont="1" applyBorder="1" applyAlignment="1">
      <alignment vertical="center"/>
    </xf>
    <xf numFmtId="0" fontId="53" fillId="0" borderId="1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vertical="center" wrapText="1"/>
    </xf>
    <xf numFmtId="2" fontId="14" fillId="0" borderId="29" xfId="0" applyNumberFormat="1" applyFont="1" applyBorder="1" applyAlignment="1">
      <alignment vertical="center"/>
    </xf>
    <xf numFmtId="2" fontId="14" fillId="0" borderId="30" xfId="0" applyNumberFormat="1" applyFont="1" applyBorder="1" applyAlignment="1">
      <alignment vertical="center"/>
    </xf>
    <xf numFmtId="2" fontId="14" fillId="0" borderId="31" xfId="0" applyNumberFormat="1" applyFont="1" applyBorder="1" applyAlignment="1">
      <alignment vertical="center"/>
    </xf>
    <xf numFmtId="0" fontId="32" fillId="0" borderId="32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32" fillId="0" borderId="34" xfId="0" applyFont="1" applyBorder="1" applyAlignment="1">
      <alignment vertical="center"/>
    </xf>
    <xf numFmtId="0" fontId="32" fillId="0" borderId="32" xfId="0" applyFont="1" applyBorder="1" applyAlignment="1">
      <alignment vertical="center" wrapText="1"/>
    </xf>
    <xf numFmtId="0" fontId="32" fillId="0" borderId="34" xfId="0" applyFont="1" applyBorder="1" applyAlignment="1">
      <alignment horizontal="center" vertical="center" wrapText="1"/>
    </xf>
    <xf numFmtId="2" fontId="14" fillId="0" borderId="35" xfId="0" applyNumberFormat="1" applyFont="1" applyBorder="1" applyAlignment="1">
      <alignment vertical="center"/>
    </xf>
    <xf numFmtId="2" fontId="14" fillId="0" borderId="3" xfId="0" applyNumberFormat="1" applyFont="1" applyBorder="1" applyAlignment="1">
      <alignment vertical="center"/>
    </xf>
    <xf numFmtId="2" fontId="14" fillId="0" borderId="14" xfId="0" applyNumberFormat="1" applyFont="1" applyBorder="1" applyAlignment="1">
      <alignment vertical="center"/>
    </xf>
    <xf numFmtId="49" fontId="14" fillId="0" borderId="32" xfId="0" applyNumberFormat="1" applyFont="1" applyBorder="1" applyAlignment="1">
      <alignment horizontal="center" vertical="center" wrapText="1"/>
    </xf>
    <xf numFmtId="0" fontId="14" fillId="0" borderId="32" xfId="0" applyFont="1" applyBorder="1" applyAlignment="1">
      <alignment vertical="center" wrapText="1"/>
    </xf>
    <xf numFmtId="0" fontId="14" fillId="0" borderId="32" xfId="0" applyFont="1" applyBorder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165" fontId="1" fillId="0" borderId="0" xfId="1" applyNumberFormat="1" applyFill="1" applyAlignment="1" applyProtection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 wrapText="1"/>
    </xf>
    <xf numFmtId="165" fontId="29" fillId="0" borderId="0" xfId="0" applyNumberFormat="1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0" fontId="49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165" fontId="29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wrapText="1"/>
    </xf>
    <xf numFmtId="0" fontId="20" fillId="0" borderId="0" xfId="0" applyFont="1" applyAlignment="1">
      <alignment horizontal="center"/>
    </xf>
    <xf numFmtId="49" fontId="15" fillId="0" borderId="0" xfId="0" applyNumberFormat="1" applyFont="1"/>
    <xf numFmtId="0" fontId="0" fillId="0" borderId="0" xfId="0" applyAlignment="1">
      <alignment horizontal="center"/>
    </xf>
    <xf numFmtId="0" fontId="1" fillId="0" borderId="0" xfId="1" applyFill="1" applyAlignment="1" applyProtection="1">
      <alignment horizontal="center"/>
    </xf>
    <xf numFmtId="49" fontId="18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wrapText="1"/>
    </xf>
    <xf numFmtId="0" fontId="26" fillId="0" borderId="0" xfId="0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0" fillId="0" borderId="0" xfId="0" applyAlignment="1">
      <alignment vertical="top" wrapText="1"/>
    </xf>
    <xf numFmtId="0" fontId="58" fillId="0" borderId="3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49" fontId="15" fillId="0" borderId="0" xfId="0" applyNumberFormat="1" applyFont="1" applyAlignment="1">
      <alignment vertical="center"/>
    </xf>
    <xf numFmtId="0" fontId="45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3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14" fillId="0" borderId="37" xfId="0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2" fontId="26" fillId="2" borderId="2" xfId="0" applyNumberFormat="1" applyFont="1" applyFill="1" applyBorder="1" applyAlignment="1">
      <alignment horizontal="center" vertical="center" wrapText="1"/>
    </xf>
    <xf numFmtId="2" fontId="14" fillId="2" borderId="2" xfId="0" applyNumberFormat="1" applyFont="1" applyFill="1" applyBorder="1" applyAlignment="1" applyProtection="1">
      <alignment horizontal="center" vertical="center"/>
      <protection hidden="1"/>
    </xf>
    <xf numFmtId="2" fontId="14" fillId="2" borderId="5" xfId="0" applyNumberFormat="1" applyFont="1" applyFill="1" applyBorder="1" applyAlignment="1" applyProtection="1">
      <alignment horizontal="center" vertical="center"/>
      <protection hidden="1"/>
    </xf>
    <xf numFmtId="2" fontId="14" fillId="2" borderId="12" xfId="0" applyNumberFormat="1" applyFont="1" applyFill="1" applyBorder="1" applyAlignment="1" applyProtection="1">
      <alignment horizontal="center" vertical="center"/>
      <protection hidden="1"/>
    </xf>
    <xf numFmtId="2" fontId="14" fillId="2" borderId="17" xfId="0" applyNumberFormat="1" applyFont="1" applyFill="1" applyBorder="1" applyAlignment="1" applyProtection="1">
      <alignment horizontal="center" vertical="center"/>
      <protection hidden="1"/>
    </xf>
    <xf numFmtId="2" fontId="44" fillId="2" borderId="2" xfId="0" applyNumberFormat="1" applyFont="1" applyFill="1" applyBorder="1" applyAlignment="1" applyProtection="1">
      <alignment horizontal="center" vertical="center"/>
      <protection hidden="1"/>
    </xf>
    <xf numFmtId="0" fontId="42" fillId="2" borderId="16" xfId="0" applyFont="1" applyFill="1" applyBorder="1" applyAlignment="1">
      <alignment vertical="center"/>
    </xf>
    <xf numFmtId="165" fontId="13" fillId="0" borderId="16" xfId="0" applyNumberFormat="1" applyFont="1" applyBorder="1" applyAlignment="1">
      <alignment horizontal="center" vertical="center"/>
    </xf>
    <xf numFmtId="165" fontId="11" fillId="0" borderId="16" xfId="0" applyNumberFormat="1" applyFont="1" applyBorder="1" applyAlignment="1">
      <alignment horizontal="center" vertical="center"/>
    </xf>
    <xf numFmtId="0" fontId="42" fillId="7" borderId="16" xfId="0" applyFont="1" applyFill="1" applyBorder="1" applyAlignment="1">
      <alignment vertical="center"/>
    </xf>
    <xf numFmtId="165" fontId="52" fillId="0" borderId="16" xfId="0" applyNumberFormat="1" applyFont="1" applyBorder="1" applyAlignment="1">
      <alignment horizontal="center" vertical="center"/>
    </xf>
    <xf numFmtId="2" fontId="3" fillId="7" borderId="16" xfId="0" applyNumberFormat="1" applyFont="1" applyFill="1" applyBorder="1" applyAlignment="1">
      <alignment horizontal="right" vertical="center"/>
    </xf>
    <xf numFmtId="2" fontId="34" fillId="0" borderId="16" xfId="0" applyNumberFormat="1" applyFont="1" applyBorder="1" applyAlignment="1">
      <alignment horizontal="right" vertical="center"/>
    </xf>
    <xf numFmtId="2" fontId="60" fillId="0" borderId="16" xfId="0" applyNumberFormat="1" applyFont="1" applyBorder="1" applyAlignment="1">
      <alignment horizontal="right" vertical="center"/>
    </xf>
    <xf numFmtId="0" fontId="42" fillId="0" borderId="16" xfId="0" applyFont="1" applyBorder="1" applyAlignment="1">
      <alignment horizontal="right" vertical="center" wrapText="1"/>
    </xf>
    <xf numFmtId="0" fontId="61" fillId="7" borderId="16" xfId="0" applyFont="1" applyFill="1" applyBorder="1" applyAlignment="1">
      <alignment horizontal="right" vertical="center" wrapText="1"/>
    </xf>
    <xf numFmtId="164" fontId="13" fillId="0" borderId="16" xfId="0" applyNumberFormat="1" applyFont="1" applyBorder="1" applyAlignment="1">
      <alignment horizontal="center" vertical="center"/>
    </xf>
    <xf numFmtId="165" fontId="42" fillId="0" borderId="16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2" fontId="34" fillId="7" borderId="16" xfId="0" applyNumberFormat="1" applyFont="1" applyFill="1" applyBorder="1" applyAlignment="1">
      <alignment horizontal="right" vertical="center"/>
    </xf>
    <xf numFmtId="165" fontId="29" fillId="0" borderId="16" xfId="0" applyNumberFormat="1" applyFont="1" applyBorder="1" applyAlignment="1">
      <alignment horizontal="center" vertical="center"/>
    </xf>
    <xf numFmtId="2" fontId="34" fillId="7" borderId="31" xfId="0" applyNumberFormat="1" applyFont="1" applyFill="1" applyBorder="1" applyAlignment="1">
      <alignment horizontal="right" vertical="center"/>
    </xf>
    <xf numFmtId="2" fontId="34" fillId="0" borderId="31" xfId="0" applyNumberFormat="1" applyFont="1" applyBorder="1" applyAlignment="1">
      <alignment horizontal="right" vertical="center"/>
    </xf>
    <xf numFmtId="2" fontId="42" fillId="0" borderId="16" xfId="0" applyNumberFormat="1" applyFont="1" applyBorder="1" applyAlignment="1">
      <alignment horizontal="right" vertical="center"/>
    </xf>
    <xf numFmtId="165" fontId="42" fillId="0" borderId="16" xfId="0" applyNumberFormat="1" applyFont="1" applyBorder="1" applyAlignment="1">
      <alignment horizontal="right" vertical="center"/>
    </xf>
    <xf numFmtId="1" fontId="34" fillId="0" borderId="1" xfId="0" applyNumberFormat="1" applyFont="1" applyBorder="1" applyAlignment="1">
      <alignment vertical="center"/>
    </xf>
    <xf numFmtId="2" fontId="3" fillId="0" borderId="16" xfId="0" applyNumberFormat="1" applyFont="1" applyBorder="1" applyAlignment="1">
      <alignment horizontal="right" vertical="center"/>
    </xf>
    <xf numFmtId="0" fontId="64" fillId="0" borderId="0" xfId="0" applyFont="1" applyAlignment="1">
      <alignment vertical="top" wrapText="1"/>
    </xf>
    <xf numFmtId="0" fontId="65" fillId="0" borderId="0" xfId="0" applyFont="1" applyAlignment="1">
      <alignment vertical="top" wrapText="1"/>
    </xf>
    <xf numFmtId="0" fontId="65" fillId="2" borderId="0" xfId="0" applyFont="1" applyFill="1"/>
    <xf numFmtId="0" fontId="11" fillId="2" borderId="0" xfId="0" applyFont="1" applyFill="1" applyAlignment="1">
      <alignment vertical="center"/>
    </xf>
    <xf numFmtId="0" fontId="66" fillId="2" borderId="0" xfId="0" applyFont="1" applyFill="1" applyAlignment="1">
      <alignment vertical="center"/>
    </xf>
    <xf numFmtId="0" fontId="67" fillId="2" borderId="0" xfId="0" applyFont="1" applyFill="1" applyAlignment="1">
      <alignment vertical="center"/>
    </xf>
    <xf numFmtId="0" fontId="65" fillId="0" borderId="0" xfId="0" applyFont="1"/>
    <xf numFmtId="0" fontId="70" fillId="0" borderId="0" xfId="0" applyFont="1" applyAlignment="1">
      <alignment vertical="top" wrapText="1"/>
    </xf>
    <xf numFmtId="0" fontId="68" fillId="0" borderId="0" xfId="0" applyFont="1" applyAlignment="1">
      <alignment vertical="top" wrapText="1"/>
    </xf>
    <xf numFmtId="0" fontId="70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68" fillId="0" borderId="0" xfId="0" applyFont="1" applyAlignment="1">
      <alignment wrapText="1"/>
    </xf>
    <xf numFmtId="49" fontId="65" fillId="2" borderId="0" xfId="0" applyNumberFormat="1" applyFont="1" applyFill="1"/>
    <xf numFmtId="0" fontId="65" fillId="0" borderId="0" xfId="0" applyFont="1" applyAlignment="1">
      <alignment wrapText="1"/>
    </xf>
    <xf numFmtId="0" fontId="64" fillId="0" borderId="0" xfId="0" applyFont="1" applyAlignment="1">
      <alignment wrapText="1"/>
    </xf>
    <xf numFmtId="2" fontId="14" fillId="9" borderId="1" xfId="0" applyNumberFormat="1" applyFont="1" applyFill="1" applyBorder="1" applyAlignment="1">
      <alignment vertical="center"/>
    </xf>
    <xf numFmtId="0" fontId="14" fillId="9" borderId="1" xfId="0" applyFont="1" applyFill="1" applyBorder="1" applyAlignment="1">
      <alignment horizontal="center" vertical="center" wrapText="1"/>
    </xf>
    <xf numFmtId="49" fontId="14" fillId="9" borderId="1" xfId="0" applyNumberFormat="1" applyFont="1" applyFill="1" applyBorder="1" applyAlignment="1">
      <alignment horizontal="center" vertical="center" wrapText="1"/>
    </xf>
    <xf numFmtId="2" fontId="14" fillId="9" borderId="2" xfId="0" applyNumberFormat="1" applyFont="1" applyFill="1" applyBorder="1" applyAlignment="1" applyProtection="1">
      <alignment horizontal="center" vertical="center"/>
      <protection hidden="1"/>
    </xf>
    <xf numFmtId="1" fontId="34" fillId="9" borderId="1" xfId="0" applyNumberFormat="1" applyFont="1" applyFill="1" applyBorder="1" applyAlignment="1">
      <alignment vertical="center"/>
    </xf>
    <xf numFmtId="1" fontId="34" fillId="10" borderId="1" xfId="0" applyNumberFormat="1" applyFont="1" applyFill="1" applyBorder="1" applyAlignment="1">
      <alignment vertical="center"/>
    </xf>
    <xf numFmtId="165" fontId="42" fillId="10" borderId="16" xfId="0" applyNumberFormat="1" applyFont="1" applyFill="1" applyBorder="1" applyAlignment="1">
      <alignment horizontal="center" vertical="center"/>
    </xf>
    <xf numFmtId="0" fontId="26" fillId="10" borderId="0" xfId="0" applyFont="1" applyFill="1" applyAlignment="1">
      <alignment vertical="center"/>
    </xf>
    <xf numFmtId="2" fontId="42" fillId="10" borderId="1" xfId="0" applyNumberFormat="1" applyFont="1" applyFill="1" applyBorder="1" applyAlignment="1">
      <alignment horizontal="center" vertical="center"/>
    </xf>
    <xf numFmtId="164" fontId="42" fillId="10" borderId="1" xfId="0" applyNumberFormat="1" applyFont="1" applyFill="1" applyBorder="1" applyAlignment="1">
      <alignment horizontal="center" vertical="center" wrapText="1"/>
    </xf>
    <xf numFmtId="2" fontId="42" fillId="10" borderId="2" xfId="0" applyNumberFormat="1" applyFont="1" applyFill="1" applyBorder="1" applyAlignment="1">
      <alignment horizontal="center" vertical="center"/>
    </xf>
    <xf numFmtId="0" fontId="43" fillId="10" borderId="0" xfId="0" applyFont="1" applyFill="1" applyAlignment="1">
      <alignment vertical="center"/>
    </xf>
    <xf numFmtId="0" fontId="6" fillId="10" borderId="0" xfId="0" applyFont="1" applyFill="1" applyAlignment="1">
      <alignment vertical="center"/>
    </xf>
    <xf numFmtId="0" fontId="4" fillId="11" borderId="0" xfId="0" applyFont="1" applyFill="1" applyAlignment="1">
      <alignment vertical="center"/>
    </xf>
    <xf numFmtId="0" fontId="14" fillId="11" borderId="1" xfId="0" applyFont="1" applyFill="1" applyBorder="1" applyAlignment="1">
      <alignment horizontal="left" vertical="center" wrapText="1"/>
    </xf>
    <xf numFmtId="0" fontId="14" fillId="11" borderId="1" xfId="0" applyFont="1" applyFill="1" applyBorder="1" applyAlignment="1">
      <alignment horizontal="center" vertical="center" wrapText="1"/>
    </xf>
    <xf numFmtId="49" fontId="14" fillId="11" borderId="1" xfId="0" applyNumberFormat="1" applyFont="1" applyFill="1" applyBorder="1" applyAlignment="1">
      <alignment horizontal="center" vertical="center" wrapText="1"/>
    </xf>
    <xf numFmtId="2" fontId="14" fillId="11" borderId="2" xfId="0" applyNumberFormat="1" applyFont="1" applyFill="1" applyBorder="1" applyAlignment="1" applyProtection="1">
      <alignment horizontal="center" vertical="center"/>
      <protection hidden="1"/>
    </xf>
    <xf numFmtId="1" fontId="34" fillId="11" borderId="1" xfId="0" applyNumberFormat="1" applyFont="1" applyFill="1" applyBorder="1" applyAlignment="1">
      <alignment vertical="center"/>
    </xf>
    <xf numFmtId="0" fontId="10" fillId="11" borderId="0" xfId="0" applyFont="1" applyFill="1" applyAlignment="1">
      <alignment vertical="center"/>
    </xf>
    <xf numFmtId="2" fontId="11" fillId="11" borderId="1" xfId="0" applyNumberFormat="1" applyFont="1" applyFill="1" applyBorder="1" applyAlignment="1">
      <alignment horizontal="center" vertical="center"/>
    </xf>
    <xf numFmtId="164" fontId="11" fillId="11" borderId="1" xfId="0" applyNumberFormat="1" applyFont="1" applyFill="1" applyBorder="1" applyAlignment="1">
      <alignment horizontal="center" vertical="center" wrapText="1"/>
    </xf>
    <xf numFmtId="2" fontId="11" fillId="11" borderId="2" xfId="0" applyNumberFormat="1" applyFont="1" applyFill="1" applyBorder="1" applyAlignment="1">
      <alignment horizontal="center" vertical="center"/>
    </xf>
    <xf numFmtId="0" fontId="12" fillId="11" borderId="0" xfId="0" applyFont="1" applyFill="1" applyAlignment="1">
      <alignment vertical="center"/>
    </xf>
    <xf numFmtId="0" fontId="42" fillId="11" borderId="16" xfId="0" applyFont="1" applyFill="1" applyBorder="1" applyAlignment="1">
      <alignment vertical="center"/>
    </xf>
    <xf numFmtId="1" fontId="34" fillId="0" borderId="3" xfId="0" applyNumberFormat="1" applyFont="1" applyBorder="1" applyAlignment="1">
      <alignment vertical="center"/>
    </xf>
    <xf numFmtId="2" fontId="14" fillId="2" borderId="1" xfId="0" applyNumberFormat="1" applyFont="1" applyFill="1" applyBorder="1" applyAlignment="1" applyProtection="1">
      <alignment horizontal="center" vertical="center"/>
      <protection hidden="1"/>
    </xf>
    <xf numFmtId="165" fontId="13" fillId="0" borderId="31" xfId="0" applyNumberFormat="1" applyFont="1" applyBorder="1" applyAlignment="1">
      <alignment horizontal="center" vertical="center"/>
    </xf>
    <xf numFmtId="0" fontId="42" fillId="2" borderId="1" xfId="0" applyFont="1" applyFill="1" applyBorder="1" applyAlignment="1">
      <alignment vertical="center"/>
    </xf>
    <xf numFmtId="2" fontId="14" fillId="12" borderId="1" xfId="0" applyNumberFormat="1" applyFont="1" applyFill="1" applyBorder="1" applyAlignment="1">
      <alignment vertical="center"/>
    </xf>
    <xf numFmtId="0" fontId="14" fillId="12" borderId="1" xfId="0" applyFont="1" applyFill="1" applyBorder="1" applyAlignment="1">
      <alignment horizontal="center" vertical="center" wrapText="1"/>
    </xf>
    <xf numFmtId="2" fontId="14" fillId="12" borderId="1" xfId="0" applyNumberFormat="1" applyFont="1" applyFill="1" applyBorder="1" applyAlignment="1" applyProtection="1">
      <alignment horizontal="center" vertical="center"/>
      <protection hidden="1"/>
    </xf>
    <xf numFmtId="1" fontId="34" fillId="12" borderId="1" xfId="0" applyNumberFormat="1" applyFont="1" applyFill="1" applyBorder="1" applyAlignment="1">
      <alignment vertical="center"/>
    </xf>
    <xf numFmtId="0" fontId="42" fillId="12" borderId="1" xfId="0" applyFont="1" applyFill="1" applyBorder="1" applyAlignment="1">
      <alignment vertical="center"/>
    </xf>
    <xf numFmtId="0" fontId="14" fillId="12" borderId="1" xfId="0" applyFont="1" applyFill="1" applyBorder="1" applyAlignment="1">
      <alignment vertical="center" wrapText="1"/>
    </xf>
    <xf numFmtId="49" fontId="14" fillId="12" borderId="1" xfId="0" applyNumberFormat="1" applyFont="1" applyFill="1" applyBorder="1" applyAlignment="1">
      <alignment horizontal="center" vertical="center" wrapText="1"/>
    </xf>
    <xf numFmtId="2" fontId="14" fillId="12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23" xfId="0" applyFont="1" applyBorder="1" applyAlignment="1">
      <alignment vertical="center" wrapText="1"/>
    </xf>
    <xf numFmtId="0" fontId="37" fillId="0" borderId="49" xfId="0" applyFont="1" applyBorder="1" applyAlignment="1">
      <alignment vertical="center"/>
    </xf>
    <xf numFmtId="2" fontId="34" fillId="0" borderId="45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2" fontId="34" fillId="13" borderId="50" xfId="0" applyNumberFormat="1" applyFont="1" applyFill="1" applyBorder="1" applyAlignment="1" applyProtection="1">
      <alignment vertical="center"/>
      <protection locked="0" hidden="1"/>
    </xf>
    <xf numFmtId="0" fontId="21" fillId="13" borderId="50" xfId="0" applyFont="1" applyFill="1" applyBorder="1" applyAlignment="1" applyProtection="1">
      <alignment horizontal="center" vertical="center"/>
      <protection locked="0" hidden="1"/>
    </xf>
    <xf numFmtId="0" fontId="32" fillId="13" borderId="32" xfId="0" applyFont="1" applyFill="1" applyBorder="1" applyAlignment="1">
      <alignment horizontal="center" vertical="center"/>
    </xf>
    <xf numFmtId="2" fontId="14" fillId="13" borderId="1" xfId="0" applyNumberFormat="1" applyFont="1" applyFill="1" applyBorder="1" applyAlignment="1">
      <alignment vertical="center"/>
    </xf>
    <xf numFmtId="0" fontId="14" fillId="13" borderId="1" xfId="0" applyFont="1" applyFill="1" applyBorder="1" applyAlignment="1">
      <alignment horizontal="center" vertical="center" wrapText="1"/>
    </xf>
    <xf numFmtId="2" fontId="14" fillId="13" borderId="2" xfId="0" applyNumberFormat="1" applyFont="1" applyFill="1" applyBorder="1" applyAlignment="1" applyProtection="1">
      <alignment horizontal="center" vertical="center"/>
      <protection hidden="1"/>
    </xf>
    <xf numFmtId="1" fontId="34" fillId="13" borderId="1" xfId="0" applyNumberFormat="1" applyFont="1" applyFill="1" applyBorder="1" applyAlignment="1">
      <alignment vertical="center"/>
    </xf>
    <xf numFmtId="0" fontId="42" fillId="13" borderId="16" xfId="0" applyFont="1" applyFill="1" applyBorder="1" applyAlignment="1">
      <alignment vertical="center"/>
    </xf>
    <xf numFmtId="0" fontId="47" fillId="13" borderId="0" xfId="0" applyFont="1" applyFill="1" applyAlignment="1">
      <alignment vertical="center"/>
    </xf>
    <xf numFmtId="0" fontId="45" fillId="13" borderId="0" xfId="0" applyFont="1" applyFill="1" applyAlignment="1">
      <alignment vertical="center"/>
    </xf>
    <xf numFmtId="0" fontId="46" fillId="13" borderId="0" xfId="0" applyFont="1" applyFill="1" applyAlignment="1">
      <alignment vertical="center"/>
    </xf>
    <xf numFmtId="0" fontId="4" fillId="13" borderId="0" xfId="0" applyFont="1" applyFill="1" applyAlignment="1">
      <alignment vertical="center"/>
    </xf>
    <xf numFmtId="2" fontId="35" fillId="6" borderId="39" xfId="0" applyNumberFormat="1" applyFont="1" applyFill="1" applyBorder="1" applyAlignment="1">
      <alignment horizontal="center" vertical="center" wrapText="1"/>
    </xf>
    <xf numFmtId="2" fontId="35" fillId="6" borderId="19" xfId="0" applyNumberFormat="1" applyFont="1" applyFill="1" applyBorder="1" applyAlignment="1">
      <alignment horizontal="center" vertical="center" wrapText="1"/>
    </xf>
    <xf numFmtId="2" fontId="35" fillId="6" borderId="10" xfId="0" applyNumberFormat="1" applyFont="1" applyFill="1" applyBorder="1" applyAlignment="1">
      <alignment horizontal="center" vertical="center" wrapText="1"/>
    </xf>
    <xf numFmtId="2" fontId="35" fillId="6" borderId="38" xfId="0" applyNumberFormat="1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2" fontId="35" fillId="6" borderId="20" xfId="0" applyNumberFormat="1" applyFont="1" applyFill="1" applyBorder="1" applyAlignment="1">
      <alignment horizontal="center" vertical="center" wrapText="1"/>
    </xf>
    <xf numFmtId="2" fontId="35" fillId="6" borderId="0" xfId="0" applyNumberFormat="1" applyFont="1" applyFill="1" applyAlignment="1">
      <alignment horizontal="center" vertical="center" wrapText="1"/>
    </xf>
    <xf numFmtId="0" fontId="35" fillId="8" borderId="17" xfId="0" applyFont="1" applyFill="1" applyBorder="1" applyAlignment="1">
      <alignment horizontal="center" vertical="center" wrapText="1"/>
    </xf>
    <xf numFmtId="0" fontId="35" fillId="8" borderId="19" xfId="0" applyFont="1" applyFill="1" applyBorder="1" applyAlignment="1">
      <alignment horizontal="center" vertical="center" wrapText="1"/>
    </xf>
    <xf numFmtId="2" fontId="35" fillId="6" borderId="47" xfId="0" applyNumberFormat="1" applyFont="1" applyFill="1" applyBorder="1" applyAlignment="1">
      <alignment horizontal="center" vertical="center" wrapText="1"/>
    </xf>
    <xf numFmtId="2" fontId="35" fillId="6" borderId="33" xfId="0" applyNumberFormat="1" applyFont="1" applyFill="1" applyBorder="1" applyAlignment="1">
      <alignment horizontal="center" vertical="center" wrapText="1"/>
    </xf>
    <xf numFmtId="2" fontId="35" fillId="6" borderId="46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2" fontId="35" fillId="6" borderId="34" xfId="0" applyNumberFormat="1" applyFont="1" applyFill="1" applyBorder="1" applyAlignment="1">
      <alignment horizontal="center" vertical="center" wrapText="1"/>
    </xf>
    <xf numFmtId="2" fontId="41" fillId="8" borderId="0" xfId="0" applyNumberFormat="1" applyFont="1" applyFill="1" applyAlignment="1">
      <alignment horizontal="center" vertical="center" wrapText="1"/>
    </xf>
    <xf numFmtId="0" fontId="35" fillId="6" borderId="0" xfId="0" applyFont="1" applyFill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2" fontId="54" fillId="6" borderId="41" xfId="0" applyNumberFormat="1" applyFont="1" applyFill="1" applyBorder="1" applyAlignment="1" applyProtection="1">
      <alignment horizontal="center" vertical="center" wrapText="1"/>
      <protection hidden="1"/>
    </xf>
    <xf numFmtId="2" fontId="54" fillId="6" borderId="42" xfId="0" applyNumberFormat="1" applyFont="1" applyFill="1" applyBorder="1" applyAlignment="1" applyProtection="1">
      <alignment horizontal="center" vertical="center" wrapText="1"/>
      <protection hidden="1"/>
    </xf>
    <xf numFmtId="0" fontId="55" fillId="0" borderId="43" xfId="0" applyFont="1" applyBorder="1" applyAlignment="1">
      <alignment horizontal="center" vertical="center" wrapText="1"/>
    </xf>
    <xf numFmtId="0" fontId="55" fillId="0" borderId="44" xfId="0" applyFont="1" applyBorder="1" applyAlignment="1">
      <alignment horizontal="center" vertical="center" wrapText="1"/>
    </xf>
    <xf numFmtId="2" fontId="35" fillId="8" borderId="10" xfId="0" applyNumberFormat="1" applyFont="1" applyFill="1" applyBorder="1" applyAlignment="1">
      <alignment horizontal="center" vertical="center" wrapText="1"/>
    </xf>
    <xf numFmtId="2" fontId="35" fillId="8" borderId="20" xfId="0" applyNumberFormat="1" applyFont="1" applyFill="1" applyBorder="1" applyAlignment="1">
      <alignment horizontal="center" vertical="center" wrapText="1"/>
    </xf>
    <xf numFmtId="49" fontId="16" fillId="2" borderId="0" xfId="0" applyNumberFormat="1" applyFont="1" applyFill="1" applyAlignment="1">
      <alignment horizontal="center" wrapText="1"/>
    </xf>
    <xf numFmtId="49" fontId="19" fillId="2" borderId="0" xfId="0" applyNumberFormat="1" applyFont="1" applyFill="1" applyAlignment="1">
      <alignment horizontal="center"/>
    </xf>
    <xf numFmtId="49" fontId="23" fillId="2" borderId="0" xfId="0" applyNumberFormat="1" applyFont="1" applyFill="1" applyAlignment="1">
      <alignment horizontal="center"/>
    </xf>
    <xf numFmtId="49" fontId="24" fillId="2" borderId="0" xfId="1" applyNumberFormat="1" applyFont="1" applyFill="1" applyBorder="1" applyAlignment="1" applyProtection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2" borderId="19" xfId="0" applyFont="1" applyFill="1" applyBorder="1" applyAlignment="1">
      <alignment horizontal="left" vertical="center" wrapText="1"/>
    </xf>
    <xf numFmtId="2" fontId="39" fillId="8" borderId="2" xfId="0" applyNumberFormat="1" applyFont="1" applyFill="1" applyBorder="1" applyAlignment="1">
      <alignment horizontal="center" vertical="center" wrapText="1"/>
    </xf>
    <xf numFmtId="2" fontId="39" fillId="8" borderId="45" xfId="0" applyNumberFormat="1" applyFont="1" applyFill="1" applyBorder="1" applyAlignment="1">
      <alignment horizontal="center" vertical="center" wrapText="1"/>
    </xf>
    <xf numFmtId="49" fontId="62" fillId="2" borderId="0" xfId="1" applyNumberFormat="1" applyFont="1" applyFill="1" applyAlignment="1" applyProtection="1">
      <alignment horizontal="center" vertical="center"/>
    </xf>
    <xf numFmtId="49" fontId="22" fillId="3" borderId="2" xfId="0" applyNumberFormat="1" applyFont="1" applyFill="1" applyBorder="1" applyAlignment="1">
      <alignment horizontal="left" vertical="center"/>
    </xf>
    <xf numFmtId="49" fontId="22" fillId="3" borderId="45" xfId="0" applyNumberFormat="1" applyFont="1" applyFill="1" applyBorder="1" applyAlignment="1">
      <alignment horizontal="left" vertical="center"/>
    </xf>
    <xf numFmtId="49" fontId="16" fillId="2" borderId="0" xfId="0" applyNumberFormat="1" applyFont="1" applyFill="1" applyAlignment="1">
      <alignment horizontal="center" vertical="center" wrapText="1"/>
    </xf>
    <xf numFmtId="2" fontId="60" fillId="3" borderId="45" xfId="0" applyNumberFormat="1" applyFont="1" applyFill="1" applyBorder="1" applyAlignment="1">
      <alignment horizontal="left" vertical="center" wrapText="1"/>
    </xf>
    <xf numFmtId="2" fontId="27" fillId="8" borderId="10" xfId="0" applyNumberFormat="1" applyFont="1" applyFill="1" applyBorder="1" applyAlignment="1">
      <alignment horizontal="center" vertical="center" wrapText="1"/>
    </xf>
    <xf numFmtId="2" fontId="27" fillId="8" borderId="20" xfId="0" applyNumberFormat="1" applyFont="1" applyFill="1" applyBorder="1" applyAlignment="1">
      <alignment horizontal="center" vertical="center" wrapText="1"/>
    </xf>
    <xf numFmtId="2" fontId="35" fillId="6" borderId="40" xfId="0" applyNumberFormat="1" applyFont="1" applyFill="1" applyBorder="1" applyAlignment="1">
      <alignment horizontal="center" vertical="center" wrapText="1"/>
    </xf>
    <xf numFmtId="2" fontId="50" fillId="6" borderId="20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7" fillId="8" borderId="12" xfId="0" applyFont="1" applyFill="1" applyBorder="1" applyAlignment="1">
      <alignment horizontal="center" vertical="center" wrapText="1"/>
    </xf>
    <xf numFmtId="0" fontId="27" fillId="8" borderId="48" xfId="0" applyFont="1" applyFill="1" applyBorder="1" applyAlignment="1">
      <alignment horizontal="center" vertical="center" wrapText="1"/>
    </xf>
    <xf numFmtId="2" fontId="35" fillId="6" borderId="27" xfId="0" applyNumberFormat="1" applyFont="1" applyFill="1" applyBorder="1" applyAlignment="1">
      <alignment horizontal="center" vertical="center" wrapText="1"/>
    </xf>
    <xf numFmtId="164" fontId="35" fillId="6" borderId="0" xfId="0" applyNumberFormat="1" applyFont="1" applyFill="1" applyAlignment="1">
      <alignment horizontal="center" vertical="center" wrapText="1"/>
    </xf>
    <xf numFmtId="2" fontId="35" fillId="6" borderId="42" xfId="0" applyNumberFormat="1" applyFont="1" applyFill="1" applyBorder="1" applyAlignment="1">
      <alignment horizontal="center" vertical="center" wrapText="1"/>
    </xf>
    <xf numFmtId="2" fontId="41" fillId="10" borderId="0" xfId="0" applyNumberFormat="1" applyFont="1" applyFill="1" applyAlignment="1">
      <alignment horizontal="center" vertical="center" wrapText="1"/>
    </xf>
    <xf numFmtId="0" fontId="68" fillId="2" borderId="0" xfId="0" applyFont="1" applyFill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0" fontId="63" fillId="2" borderId="0" xfId="0" applyFont="1" applyFill="1" applyAlignment="1">
      <alignment horizontal="left" vertical="center" wrapText="1"/>
    </xf>
    <xf numFmtId="49" fontId="71" fillId="2" borderId="0" xfId="0" applyNumberFormat="1" applyFont="1" applyFill="1" applyAlignment="1">
      <alignment horizontal="left" vertical="center"/>
    </xf>
    <xf numFmtId="0" fontId="69" fillId="2" borderId="0" xfId="0" applyFont="1" applyFill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45" Type="http://schemas.openxmlformats.org/officeDocument/2006/relationships/image" Target="../media/image145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6" Type="http://schemas.openxmlformats.org/officeDocument/2006/relationships/image" Target="../media/image16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620</xdr:row>
      <xdr:rowOff>30480</xdr:rowOff>
    </xdr:from>
    <xdr:to>
      <xdr:col>0</xdr:col>
      <xdr:colOff>1432560</xdr:colOff>
      <xdr:row>621</xdr:row>
      <xdr:rowOff>525780</xdr:rowOff>
    </xdr:to>
    <xdr:pic>
      <xdr:nvPicPr>
        <xdr:cNvPr id="18271" name="Picture 11069" descr="9">
          <a:extLst>
            <a:ext uri="{FF2B5EF4-FFF2-40B4-BE49-F238E27FC236}">
              <a16:creationId xmlns:a16="http://schemas.microsoft.com/office/drawing/2014/main" id="{00000000-0008-0000-0000-00005F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17" t="6648" r="14764" b="4431"/>
        <a:stretch>
          <a:fillRect/>
        </a:stretch>
      </xdr:blipFill>
      <xdr:spPr bwMode="auto">
        <a:xfrm>
          <a:off x="68580" y="201411840"/>
          <a:ext cx="136398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623</xdr:row>
      <xdr:rowOff>91440</xdr:rowOff>
    </xdr:from>
    <xdr:to>
      <xdr:col>0</xdr:col>
      <xdr:colOff>1386840</xdr:colOff>
      <xdr:row>624</xdr:row>
      <xdr:rowOff>449580</xdr:rowOff>
    </xdr:to>
    <xdr:pic>
      <xdr:nvPicPr>
        <xdr:cNvPr id="18272" name="Picture 11067" descr="5">
          <a:extLst>
            <a:ext uri="{FF2B5EF4-FFF2-40B4-BE49-F238E27FC236}">
              <a16:creationId xmlns:a16="http://schemas.microsoft.com/office/drawing/2014/main" id="{00000000-0008-0000-0000-000060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93" t="6648" r="16240" b="4431"/>
        <a:stretch>
          <a:fillRect/>
        </a:stretch>
      </xdr:blipFill>
      <xdr:spPr bwMode="auto">
        <a:xfrm>
          <a:off x="68580" y="202996800"/>
          <a:ext cx="131826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617</xdr:row>
      <xdr:rowOff>30480</xdr:rowOff>
    </xdr:from>
    <xdr:to>
      <xdr:col>0</xdr:col>
      <xdr:colOff>1341120</xdr:colOff>
      <xdr:row>618</xdr:row>
      <xdr:rowOff>464820</xdr:rowOff>
    </xdr:to>
    <xdr:pic>
      <xdr:nvPicPr>
        <xdr:cNvPr id="18273" name="Picture 11065" descr="4">
          <a:extLst>
            <a:ext uri="{FF2B5EF4-FFF2-40B4-BE49-F238E27FC236}">
              <a16:creationId xmlns:a16="http://schemas.microsoft.com/office/drawing/2014/main" id="{00000000-0008-0000-0000-000061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17" r="17717"/>
        <a:stretch>
          <a:fillRect/>
        </a:stretch>
      </xdr:blipFill>
      <xdr:spPr bwMode="auto">
        <a:xfrm>
          <a:off x="53340" y="199887840"/>
          <a:ext cx="128778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614</xdr:row>
      <xdr:rowOff>30480</xdr:rowOff>
    </xdr:from>
    <xdr:to>
      <xdr:col>0</xdr:col>
      <xdr:colOff>1341120</xdr:colOff>
      <xdr:row>615</xdr:row>
      <xdr:rowOff>480060</xdr:rowOff>
    </xdr:to>
    <xdr:pic>
      <xdr:nvPicPr>
        <xdr:cNvPr id="18274" name="Picture 11064" descr="10">
          <a:extLst>
            <a:ext uri="{FF2B5EF4-FFF2-40B4-BE49-F238E27FC236}">
              <a16:creationId xmlns:a16="http://schemas.microsoft.com/office/drawing/2014/main" id="{00000000-0008-0000-0000-000062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93" r="17717"/>
        <a:stretch>
          <a:fillRect/>
        </a:stretch>
      </xdr:blipFill>
      <xdr:spPr bwMode="auto">
        <a:xfrm>
          <a:off x="45720" y="198440040"/>
          <a:ext cx="12954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611</xdr:row>
      <xdr:rowOff>30480</xdr:rowOff>
    </xdr:from>
    <xdr:to>
      <xdr:col>0</xdr:col>
      <xdr:colOff>1394460</xdr:colOff>
      <xdr:row>612</xdr:row>
      <xdr:rowOff>487681</xdr:rowOff>
    </xdr:to>
    <xdr:pic>
      <xdr:nvPicPr>
        <xdr:cNvPr id="18275" name="Picture 11063" descr="1">
          <a:extLst>
            <a:ext uri="{FF2B5EF4-FFF2-40B4-BE49-F238E27FC236}">
              <a16:creationId xmlns:a16="http://schemas.microsoft.com/office/drawing/2014/main" id="{00000000-0008-0000-0000-000063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45" t="6648" r="17717" b="6648"/>
        <a:stretch>
          <a:fillRect/>
        </a:stretch>
      </xdr:blipFill>
      <xdr:spPr bwMode="auto">
        <a:xfrm>
          <a:off x="15240" y="196992240"/>
          <a:ext cx="137922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608</xdr:row>
      <xdr:rowOff>30480</xdr:rowOff>
    </xdr:from>
    <xdr:to>
      <xdr:col>0</xdr:col>
      <xdr:colOff>1310640</xdr:colOff>
      <xdr:row>609</xdr:row>
      <xdr:rowOff>472441</xdr:rowOff>
    </xdr:to>
    <xdr:pic>
      <xdr:nvPicPr>
        <xdr:cNvPr id="18276" name="Picture 11062" descr="8">
          <a:extLst>
            <a:ext uri="{FF2B5EF4-FFF2-40B4-BE49-F238E27FC236}">
              <a16:creationId xmlns:a16="http://schemas.microsoft.com/office/drawing/2014/main" id="{00000000-0008-0000-0000-000064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17" r="16240"/>
        <a:stretch>
          <a:fillRect/>
        </a:stretch>
      </xdr:blipFill>
      <xdr:spPr bwMode="auto">
        <a:xfrm>
          <a:off x="45720" y="195544440"/>
          <a:ext cx="126492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605</xdr:row>
      <xdr:rowOff>30480</xdr:rowOff>
    </xdr:from>
    <xdr:to>
      <xdr:col>0</xdr:col>
      <xdr:colOff>1242060</xdr:colOff>
      <xdr:row>606</xdr:row>
      <xdr:rowOff>480060</xdr:rowOff>
    </xdr:to>
    <xdr:pic>
      <xdr:nvPicPr>
        <xdr:cNvPr id="18277" name="Picture 11061" descr="3">
          <a:extLst>
            <a:ext uri="{FF2B5EF4-FFF2-40B4-BE49-F238E27FC236}">
              <a16:creationId xmlns:a16="http://schemas.microsoft.com/office/drawing/2014/main" id="{00000000-0008-0000-0000-000065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64" r="14764"/>
        <a:stretch>
          <a:fillRect/>
        </a:stretch>
      </xdr:blipFill>
      <xdr:spPr bwMode="auto">
        <a:xfrm>
          <a:off x="53340" y="194096640"/>
          <a:ext cx="118872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</xdr:colOff>
      <xdr:row>602</xdr:row>
      <xdr:rowOff>60960</xdr:rowOff>
    </xdr:from>
    <xdr:to>
      <xdr:col>0</xdr:col>
      <xdr:colOff>1295400</xdr:colOff>
      <xdr:row>603</xdr:row>
      <xdr:rowOff>480060</xdr:rowOff>
    </xdr:to>
    <xdr:pic>
      <xdr:nvPicPr>
        <xdr:cNvPr id="18278" name="Picture 11060" descr="7">
          <a:extLst>
            <a:ext uri="{FF2B5EF4-FFF2-40B4-BE49-F238E27FC236}">
              <a16:creationId xmlns:a16="http://schemas.microsoft.com/office/drawing/2014/main" id="{00000000-0008-0000-0000-000066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93" r="14764"/>
        <a:stretch>
          <a:fillRect/>
        </a:stretch>
      </xdr:blipFill>
      <xdr:spPr bwMode="auto">
        <a:xfrm>
          <a:off x="99060" y="192679320"/>
          <a:ext cx="11963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599</xdr:row>
      <xdr:rowOff>38100</xdr:rowOff>
    </xdr:from>
    <xdr:to>
      <xdr:col>0</xdr:col>
      <xdr:colOff>1242060</xdr:colOff>
      <xdr:row>600</xdr:row>
      <xdr:rowOff>480059</xdr:rowOff>
    </xdr:to>
    <xdr:pic>
      <xdr:nvPicPr>
        <xdr:cNvPr id="18279" name="Picture 11059" descr="2">
          <a:extLst>
            <a:ext uri="{FF2B5EF4-FFF2-40B4-BE49-F238E27FC236}">
              <a16:creationId xmlns:a16="http://schemas.microsoft.com/office/drawing/2014/main" id="{00000000-0008-0000-0000-000067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93" r="19193"/>
        <a:stretch>
          <a:fillRect/>
        </a:stretch>
      </xdr:blipFill>
      <xdr:spPr bwMode="auto">
        <a:xfrm>
          <a:off x="68580" y="191208660"/>
          <a:ext cx="117348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596</xdr:row>
      <xdr:rowOff>30480</xdr:rowOff>
    </xdr:from>
    <xdr:to>
      <xdr:col>0</xdr:col>
      <xdr:colOff>1356360</xdr:colOff>
      <xdr:row>597</xdr:row>
      <xdr:rowOff>548640</xdr:rowOff>
    </xdr:to>
    <xdr:pic>
      <xdr:nvPicPr>
        <xdr:cNvPr id="18280" name="Picture 11058" descr="6">
          <a:extLst>
            <a:ext uri="{FF2B5EF4-FFF2-40B4-BE49-F238E27FC236}">
              <a16:creationId xmlns:a16="http://schemas.microsoft.com/office/drawing/2014/main" id="{00000000-0008-0000-0000-000068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10" r="11810"/>
        <a:stretch>
          <a:fillRect/>
        </a:stretch>
      </xdr:blipFill>
      <xdr:spPr bwMode="auto">
        <a:xfrm>
          <a:off x="53340" y="189677040"/>
          <a:ext cx="130302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106680</xdr:colOff>
      <xdr:row>6</xdr:row>
      <xdr:rowOff>0</xdr:rowOff>
    </xdr:to>
    <xdr:pic>
      <xdr:nvPicPr>
        <xdr:cNvPr id="18282" name="Picture 19683" descr="square_0">
          <a:extLst>
            <a:ext uri="{FF2B5EF4-FFF2-40B4-BE49-F238E27FC236}">
              <a16:creationId xmlns:a16="http://schemas.microsoft.com/office/drawing/2014/main" id="{00000000-0008-0000-0000-00006A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74520" cy="173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502</xdr:row>
      <xdr:rowOff>198120</xdr:rowOff>
    </xdr:from>
    <xdr:to>
      <xdr:col>1</xdr:col>
      <xdr:colOff>0</xdr:colOff>
      <xdr:row>506</xdr:row>
      <xdr:rowOff>167640</xdr:rowOff>
    </xdr:to>
    <xdr:sp macro="" textlink="">
      <xdr:nvSpPr>
        <xdr:cNvPr id="18284" name="AutoShape 2366">
          <a:extLst>
            <a:ext uri="{FF2B5EF4-FFF2-40B4-BE49-F238E27FC236}">
              <a16:creationId xmlns:a16="http://schemas.microsoft.com/office/drawing/2014/main" id="{00000000-0008-0000-0000-00006C470000}"/>
            </a:ext>
          </a:extLst>
        </xdr:cNvPr>
        <xdr:cNvSpPr>
          <a:spLocks noChangeAspect="1" noChangeArrowheads="1"/>
        </xdr:cNvSpPr>
      </xdr:nvSpPr>
      <xdr:spPr bwMode="auto">
        <a:xfrm>
          <a:off x="7620" y="155638500"/>
          <a:ext cx="1706880" cy="1341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129540</xdr:rowOff>
    </xdr:from>
    <xdr:to>
      <xdr:col>0</xdr:col>
      <xdr:colOff>1710690</xdr:colOff>
      <xdr:row>20</xdr:row>
      <xdr:rowOff>175260</xdr:rowOff>
    </xdr:to>
    <xdr:pic>
      <xdr:nvPicPr>
        <xdr:cNvPr id="18285" name="Picture 10862">
          <a:extLst>
            <a:ext uri="{FF2B5EF4-FFF2-40B4-BE49-F238E27FC236}">
              <a16:creationId xmlns:a16="http://schemas.microsoft.com/office/drawing/2014/main" id="{00000000-0008-0000-0000-00006D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1729740" cy="164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23</xdr:row>
      <xdr:rowOff>129540</xdr:rowOff>
    </xdr:from>
    <xdr:to>
      <xdr:col>1</xdr:col>
      <xdr:colOff>0</xdr:colOff>
      <xdr:row>28</xdr:row>
      <xdr:rowOff>129541</xdr:rowOff>
    </xdr:to>
    <xdr:pic>
      <xdr:nvPicPr>
        <xdr:cNvPr id="18286" name="Picture 10864">
          <a:extLst>
            <a:ext uri="{FF2B5EF4-FFF2-40B4-BE49-F238E27FC236}">
              <a16:creationId xmlns:a16="http://schemas.microsoft.com/office/drawing/2014/main" id="{00000000-0008-0000-0000-00006E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7444740"/>
          <a:ext cx="169926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30</xdr:row>
      <xdr:rowOff>30480</xdr:rowOff>
    </xdr:from>
    <xdr:to>
      <xdr:col>1</xdr:col>
      <xdr:colOff>0</xdr:colOff>
      <xdr:row>36</xdr:row>
      <xdr:rowOff>144781</xdr:rowOff>
    </xdr:to>
    <xdr:pic>
      <xdr:nvPicPr>
        <xdr:cNvPr id="18287" name="Picture 10866">
          <a:extLst>
            <a:ext uri="{FF2B5EF4-FFF2-40B4-BE49-F238E27FC236}">
              <a16:creationId xmlns:a16="http://schemas.microsoft.com/office/drawing/2014/main" id="{00000000-0008-0000-0000-00006F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9235440"/>
          <a:ext cx="166878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43</xdr:row>
      <xdr:rowOff>121920</xdr:rowOff>
    </xdr:from>
    <xdr:to>
      <xdr:col>1</xdr:col>
      <xdr:colOff>0</xdr:colOff>
      <xdr:row>49</xdr:row>
      <xdr:rowOff>15241</xdr:rowOff>
    </xdr:to>
    <xdr:pic>
      <xdr:nvPicPr>
        <xdr:cNvPr id="18288" name="Picture 10868">
          <a:extLst>
            <a:ext uri="{FF2B5EF4-FFF2-40B4-BE49-F238E27FC236}">
              <a16:creationId xmlns:a16="http://schemas.microsoft.com/office/drawing/2014/main" id="{00000000-0008-0000-0000-000070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2489180"/>
          <a:ext cx="17373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58</xdr:row>
      <xdr:rowOff>15240</xdr:rowOff>
    </xdr:from>
    <xdr:to>
      <xdr:col>0</xdr:col>
      <xdr:colOff>1447800</xdr:colOff>
      <xdr:row>60</xdr:row>
      <xdr:rowOff>251460</xdr:rowOff>
    </xdr:to>
    <xdr:pic>
      <xdr:nvPicPr>
        <xdr:cNvPr id="18289" name="Picture 101" descr="pertalpert 110.jpg">
          <a:extLst>
            <a:ext uri="{FF2B5EF4-FFF2-40B4-BE49-F238E27FC236}">
              <a16:creationId xmlns:a16="http://schemas.microsoft.com/office/drawing/2014/main" id="{00000000-0008-0000-0000-000071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FAFCF9"/>
            </a:clrFrom>
            <a:clrTo>
              <a:srgbClr val="FAFCF9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7777460"/>
          <a:ext cx="110490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</xdr:row>
      <xdr:rowOff>91440</xdr:rowOff>
    </xdr:from>
    <xdr:to>
      <xdr:col>0</xdr:col>
      <xdr:colOff>1660071</xdr:colOff>
      <xdr:row>71</xdr:row>
      <xdr:rowOff>175261</xdr:rowOff>
    </xdr:to>
    <xdr:pic>
      <xdr:nvPicPr>
        <xdr:cNvPr id="18290" name="Picture 10872">
          <a:extLst>
            <a:ext uri="{FF2B5EF4-FFF2-40B4-BE49-F238E27FC236}">
              <a16:creationId xmlns:a16="http://schemas.microsoft.com/office/drawing/2014/main" id="{00000000-0008-0000-0000-000072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73654"/>
          <a:ext cx="1660071" cy="1553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175260</xdr:rowOff>
    </xdr:from>
    <xdr:to>
      <xdr:col>0</xdr:col>
      <xdr:colOff>1660071</xdr:colOff>
      <xdr:row>83</xdr:row>
      <xdr:rowOff>175261</xdr:rowOff>
    </xdr:to>
    <xdr:pic>
      <xdr:nvPicPr>
        <xdr:cNvPr id="18291" name="Picture 10876">
          <a:extLst>
            <a:ext uri="{FF2B5EF4-FFF2-40B4-BE49-F238E27FC236}">
              <a16:creationId xmlns:a16="http://schemas.microsoft.com/office/drawing/2014/main" id="{00000000-0008-0000-0000-000073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88403"/>
          <a:ext cx="1660071" cy="1850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91</xdr:row>
      <xdr:rowOff>152400</xdr:rowOff>
    </xdr:from>
    <xdr:to>
      <xdr:col>0</xdr:col>
      <xdr:colOff>1646464</xdr:colOff>
      <xdr:row>99</xdr:row>
      <xdr:rowOff>144779</xdr:rowOff>
    </xdr:to>
    <xdr:pic>
      <xdr:nvPicPr>
        <xdr:cNvPr id="18292" name="Picture 10877">
          <a:extLst>
            <a:ext uri="{FF2B5EF4-FFF2-40B4-BE49-F238E27FC236}">
              <a16:creationId xmlns:a16="http://schemas.microsoft.com/office/drawing/2014/main" id="{00000000-0008-0000-0000-000074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66686"/>
          <a:ext cx="1646464" cy="1842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396240</xdr:colOff>
      <xdr:row>105</xdr:row>
      <xdr:rowOff>15240</xdr:rowOff>
    </xdr:from>
    <xdr:to>
      <xdr:col>0</xdr:col>
      <xdr:colOff>1272540</xdr:colOff>
      <xdr:row>107</xdr:row>
      <xdr:rowOff>251459</xdr:rowOff>
    </xdr:to>
    <xdr:pic>
      <xdr:nvPicPr>
        <xdr:cNvPr id="18293" name="Picture 10881">
          <a:extLst>
            <a:ext uri="{FF2B5EF4-FFF2-40B4-BE49-F238E27FC236}">
              <a16:creationId xmlns:a16="http://schemas.microsoft.com/office/drawing/2014/main" id="{00000000-0008-0000-0000-000075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30716220"/>
          <a:ext cx="8763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289560</xdr:colOff>
      <xdr:row>109</xdr:row>
      <xdr:rowOff>68580</xdr:rowOff>
    </xdr:from>
    <xdr:to>
      <xdr:col>0</xdr:col>
      <xdr:colOff>1356360</xdr:colOff>
      <xdr:row>111</xdr:row>
      <xdr:rowOff>327660</xdr:rowOff>
    </xdr:to>
    <xdr:pic>
      <xdr:nvPicPr>
        <xdr:cNvPr id="18294" name="Picture 10883">
          <a:extLst>
            <a:ext uri="{FF2B5EF4-FFF2-40B4-BE49-F238E27FC236}">
              <a16:creationId xmlns:a16="http://schemas.microsoft.com/office/drawing/2014/main" id="{00000000-0008-0000-0000-000076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32110680"/>
          <a:ext cx="106680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113</xdr:row>
      <xdr:rowOff>15240</xdr:rowOff>
    </xdr:from>
    <xdr:to>
      <xdr:col>0</xdr:col>
      <xdr:colOff>1363980</xdr:colOff>
      <xdr:row>113</xdr:row>
      <xdr:rowOff>906780</xdr:rowOff>
    </xdr:to>
    <xdr:pic>
      <xdr:nvPicPr>
        <xdr:cNvPr id="18295" name="Picture 10885">
          <a:extLst>
            <a:ext uri="{FF2B5EF4-FFF2-40B4-BE49-F238E27FC236}">
              <a16:creationId xmlns:a16="http://schemas.microsoft.com/office/drawing/2014/main" id="{00000000-0008-0000-0000-000077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33581340"/>
          <a:ext cx="103632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320040</xdr:colOff>
      <xdr:row>115</xdr:row>
      <xdr:rowOff>152400</xdr:rowOff>
    </xdr:from>
    <xdr:to>
      <xdr:col>0</xdr:col>
      <xdr:colOff>1432560</xdr:colOff>
      <xdr:row>118</xdr:row>
      <xdr:rowOff>175260</xdr:rowOff>
    </xdr:to>
    <xdr:pic>
      <xdr:nvPicPr>
        <xdr:cNvPr id="18296" name="Picture 10887">
          <a:extLst>
            <a:ext uri="{FF2B5EF4-FFF2-40B4-BE49-F238E27FC236}">
              <a16:creationId xmlns:a16="http://schemas.microsoft.com/office/drawing/2014/main" id="{00000000-0008-0000-0000-000078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34960560"/>
          <a:ext cx="111252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388620</xdr:colOff>
      <xdr:row>120</xdr:row>
      <xdr:rowOff>7620</xdr:rowOff>
    </xdr:from>
    <xdr:to>
      <xdr:col>0</xdr:col>
      <xdr:colOff>1379220</xdr:colOff>
      <xdr:row>121</xdr:row>
      <xdr:rowOff>480059</xdr:rowOff>
    </xdr:to>
    <xdr:pic>
      <xdr:nvPicPr>
        <xdr:cNvPr id="18297" name="Picture 10888">
          <a:extLst>
            <a:ext uri="{FF2B5EF4-FFF2-40B4-BE49-F238E27FC236}">
              <a16:creationId xmlns:a16="http://schemas.microsoft.com/office/drawing/2014/main" id="{00000000-0008-0000-0000-000079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36415980"/>
          <a:ext cx="99060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125</xdr:row>
      <xdr:rowOff>68580</xdr:rowOff>
    </xdr:from>
    <xdr:to>
      <xdr:col>0</xdr:col>
      <xdr:colOff>1508760</xdr:colOff>
      <xdr:row>129</xdr:row>
      <xdr:rowOff>251461</xdr:rowOff>
    </xdr:to>
    <xdr:pic>
      <xdr:nvPicPr>
        <xdr:cNvPr id="18298" name="Picture 10889">
          <a:extLst>
            <a:ext uri="{FF2B5EF4-FFF2-40B4-BE49-F238E27FC236}">
              <a16:creationId xmlns:a16="http://schemas.microsoft.com/office/drawing/2014/main" id="{00000000-0008-0000-0000-00007A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38351460"/>
          <a:ext cx="132588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198120</xdr:rowOff>
    </xdr:from>
    <xdr:to>
      <xdr:col>0</xdr:col>
      <xdr:colOff>1646464</xdr:colOff>
      <xdr:row>136</xdr:row>
      <xdr:rowOff>137160</xdr:rowOff>
    </xdr:to>
    <xdr:pic>
      <xdr:nvPicPr>
        <xdr:cNvPr id="18299" name="Picture 10890">
          <a:extLst>
            <a:ext uri="{FF2B5EF4-FFF2-40B4-BE49-F238E27FC236}">
              <a16:creationId xmlns:a16="http://schemas.microsoft.com/office/drawing/2014/main" id="{00000000-0008-0000-0000-00007B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29691"/>
          <a:ext cx="1646464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205740</xdr:colOff>
      <xdr:row>138</xdr:row>
      <xdr:rowOff>114300</xdr:rowOff>
    </xdr:from>
    <xdr:to>
      <xdr:col>0</xdr:col>
      <xdr:colOff>1546860</xdr:colOff>
      <xdr:row>140</xdr:row>
      <xdr:rowOff>281940</xdr:rowOff>
    </xdr:to>
    <xdr:pic>
      <xdr:nvPicPr>
        <xdr:cNvPr id="18300" name="Picture 10891">
          <a:extLst>
            <a:ext uri="{FF2B5EF4-FFF2-40B4-BE49-F238E27FC236}">
              <a16:creationId xmlns:a16="http://schemas.microsoft.com/office/drawing/2014/main" id="{00000000-0008-0000-0000-00007C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42481500"/>
          <a:ext cx="134112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259080</xdr:colOff>
      <xdr:row>142</xdr:row>
      <xdr:rowOff>99060</xdr:rowOff>
    </xdr:from>
    <xdr:to>
      <xdr:col>0</xdr:col>
      <xdr:colOff>1501140</xdr:colOff>
      <xdr:row>144</xdr:row>
      <xdr:rowOff>327660</xdr:rowOff>
    </xdr:to>
    <xdr:pic>
      <xdr:nvPicPr>
        <xdr:cNvPr id="18301" name="Picture 10892">
          <a:extLst>
            <a:ext uri="{FF2B5EF4-FFF2-40B4-BE49-F238E27FC236}">
              <a16:creationId xmlns:a16="http://schemas.microsoft.com/office/drawing/2014/main" id="{00000000-0008-0000-0000-00007D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43952160"/>
          <a:ext cx="124206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153</xdr:row>
      <xdr:rowOff>68580</xdr:rowOff>
    </xdr:from>
    <xdr:to>
      <xdr:col>0</xdr:col>
      <xdr:colOff>1577340</xdr:colOff>
      <xdr:row>158</xdr:row>
      <xdr:rowOff>129540</xdr:rowOff>
    </xdr:to>
    <xdr:pic>
      <xdr:nvPicPr>
        <xdr:cNvPr id="18302" name="Picture 10893">
          <a:extLst>
            <a:ext uri="{FF2B5EF4-FFF2-40B4-BE49-F238E27FC236}">
              <a16:creationId xmlns:a16="http://schemas.microsoft.com/office/drawing/2014/main" id="{00000000-0008-0000-0000-00007E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48333660"/>
          <a:ext cx="1394460" cy="13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289560</xdr:colOff>
      <xdr:row>162</xdr:row>
      <xdr:rowOff>15240</xdr:rowOff>
    </xdr:from>
    <xdr:to>
      <xdr:col>0</xdr:col>
      <xdr:colOff>1455420</xdr:colOff>
      <xdr:row>164</xdr:row>
      <xdr:rowOff>251460</xdr:rowOff>
    </xdr:to>
    <xdr:pic>
      <xdr:nvPicPr>
        <xdr:cNvPr id="18303" name="Picture 10894">
          <a:extLst>
            <a:ext uri="{FF2B5EF4-FFF2-40B4-BE49-F238E27FC236}">
              <a16:creationId xmlns:a16="http://schemas.microsoft.com/office/drawing/2014/main" id="{00000000-0008-0000-0000-00007F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50612040"/>
          <a:ext cx="116586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167</xdr:row>
      <xdr:rowOff>15240</xdr:rowOff>
    </xdr:from>
    <xdr:to>
      <xdr:col>0</xdr:col>
      <xdr:colOff>1615440</xdr:colOff>
      <xdr:row>174</xdr:row>
      <xdr:rowOff>7620</xdr:rowOff>
    </xdr:to>
    <xdr:pic>
      <xdr:nvPicPr>
        <xdr:cNvPr id="18304" name="Picture 10895">
          <a:extLst>
            <a:ext uri="{FF2B5EF4-FFF2-40B4-BE49-F238E27FC236}">
              <a16:creationId xmlns:a16="http://schemas.microsoft.com/office/drawing/2014/main" id="{00000000-0008-0000-0000-000080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52174140"/>
          <a:ext cx="149352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187</xdr:row>
      <xdr:rowOff>99060</xdr:rowOff>
    </xdr:from>
    <xdr:to>
      <xdr:col>0</xdr:col>
      <xdr:colOff>1699260</xdr:colOff>
      <xdr:row>196</xdr:row>
      <xdr:rowOff>0</xdr:rowOff>
    </xdr:to>
    <xdr:pic>
      <xdr:nvPicPr>
        <xdr:cNvPr id="18305" name="Picture 10896">
          <a:extLst>
            <a:ext uri="{FF2B5EF4-FFF2-40B4-BE49-F238E27FC236}">
              <a16:creationId xmlns:a16="http://schemas.microsoft.com/office/drawing/2014/main" id="{00000000-0008-0000-0000-000081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58613040"/>
          <a:ext cx="169164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201</xdr:row>
      <xdr:rowOff>121920</xdr:rowOff>
    </xdr:from>
    <xdr:to>
      <xdr:col>0</xdr:col>
      <xdr:colOff>1699260</xdr:colOff>
      <xdr:row>209</xdr:row>
      <xdr:rowOff>114300</xdr:rowOff>
    </xdr:to>
    <xdr:pic>
      <xdr:nvPicPr>
        <xdr:cNvPr id="18306" name="Picture 10897">
          <a:extLst>
            <a:ext uri="{FF2B5EF4-FFF2-40B4-BE49-F238E27FC236}">
              <a16:creationId xmlns:a16="http://schemas.microsoft.com/office/drawing/2014/main" id="{00000000-0008-0000-0000-000082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211460"/>
          <a:ext cx="1699260" cy="151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710293</xdr:colOff>
      <xdr:row>217</xdr:row>
      <xdr:rowOff>64226</xdr:rowOff>
    </xdr:from>
    <xdr:to>
      <xdr:col>0</xdr:col>
      <xdr:colOff>1700893</xdr:colOff>
      <xdr:row>219</xdr:row>
      <xdr:rowOff>224245</xdr:rowOff>
    </xdr:to>
    <xdr:pic>
      <xdr:nvPicPr>
        <xdr:cNvPr id="18307" name="Picture 10900">
          <a:extLst>
            <a:ext uri="{FF2B5EF4-FFF2-40B4-BE49-F238E27FC236}">
              <a16:creationId xmlns:a16="http://schemas.microsoft.com/office/drawing/2014/main" id="{00000000-0008-0000-0000-000083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293" y="63827297"/>
          <a:ext cx="990600" cy="70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216</xdr:row>
      <xdr:rowOff>53340</xdr:rowOff>
    </xdr:from>
    <xdr:to>
      <xdr:col>0</xdr:col>
      <xdr:colOff>693964</xdr:colOff>
      <xdr:row>218</xdr:row>
      <xdr:rowOff>43393</xdr:rowOff>
    </xdr:to>
    <xdr:pic>
      <xdr:nvPicPr>
        <xdr:cNvPr id="18308" name="Picture 10901">
          <a:extLst>
            <a:ext uri="{FF2B5EF4-FFF2-40B4-BE49-F238E27FC236}">
              <a16:creationId xmlns:a16="http://schemas.microsoft.com/office/drawing/2014/main" id="{00000000-0008-0000-0000-000084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3544269"/>
          <a:ext cx="648244" cy="534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222</xdr:row>
      <xdr:rowOff>0</xdr:rowOff>
    </xdr:from>
    <xdr:to>
      <xdr:col>0</xdr:col>
      <xdr:colOff>1605643</xdr:colOff>
      <xdr:row>225</xdr:row>
      <xdr:rowOff>53341</xdr:rowOff>
    </xdr:to>
    <xdr:pic>
      <xdr:nvPicPr>
        <xdr:cNvPr id="18309" name="Picture 10902">
          <a:extLst>
            <a:ext uri="{FF2B5EF4-FFF2-40B4-BE49-F238E27FC236}">
              <a16:creationId xmlns:a16="http://schemas.microsoft.com/office/drawing/2014/main" id="{00000000-0008-0000-0000-000085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65232643"/>
          <a:ext cx="1590403" cy="869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228</xdr:row>
      <xdr:rowOff>76200</xdr:rowOff>
    </xdr:from>
    <xdr:to>
      <xdr:col>0</xdr:col>
      <xdr:colOff>1706880</xdr:colOff>
      <xdr:row>233</xdr:row>
      <xdr:rowOff>198120</xdr:rowOff>
    </xdr:to>
    <xdr:pic>
      <xdr:nvPicPr>
        <xdr:cNvPr id="18310" name="Picture 10903">
          <a:extLst>
            <a:ext uri="{FF2B5EF4-FFF2-40B4-BE49-F238E27FC236}">
              <a16:creationId xmlns:a16="http://schemas.microsoft.com/office/drawing/2014/main" id="{00000000-0008-0000-0000-000086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67718940"/>
          <a:ext cx="162306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235</xdr:row>
      <xdr:rowOff>68580</xdr:rowOff>
    </xdr:from>
    <xdr:to>
      <xdr:col>0</xdr:col>
      <xdr:colOff>1660071</xdr:colOff>
      <xdr:row>237</xdr:row>
      <xdr:rowOff>251459</xdr:rowOff>
    </xdr:to>
    <xdr:pic>
      <xdr:nvPicPr>
        <xdr:cNvPr id="18311" name="Picture 10904">
          <a:extLst>
            <a:ext uri="{FF2B5EF4-FFF2-40B4-BE49-F238E27FC236}">
              <a16:creationId xmlns:a16="http://schemas.microsoft.com/office/drawing/2014/main" id="{00000000-0008-0000-0000-000087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93509"/>
          <a:ext cx="1660071" cy="80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480060</xdr:colOff>
      <xdr:row>239</xdr:row>
      <xdr:rowOff>22860</xdr:rowOff>
    </xdr:from>
    <xdr:to>
      <xdr:col>0</xdr:col>
      <xdr:colOff>1234440</xdr:colOff>
      <xdr:row>240</xdr:row>
      <xdr:rowOff>365760</xdr:rowOff>
    </xdr:to>
    <xdr:pic>
      <xdr:nvPicPr>
        <xdr:cNvPr id="18312" name="Picture 10905">
          <a:extLst>
            <a:ext uri="{FF2B5EF4-FFF2-40B4-BE49-F238E27FC236}">
              <a16:creationId xmlns:a16="http://schemas.microsoft.com/office/drawing/2014/main" id="{00000000-0008-0000-0000-000088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70896480"/>
          <a:ext cx="7543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242</xdr:row>
      <xdr:rowOff>7620</xdr:rowOff>
    </xdr:from>
    <xdr:to>
      <xdr:col>0</xdr:col>
      <xdr:colOff>1272540</xdr:colOff>
      <xdr:row>243</xdr:row>
      <xdr:rowOff>342900</xdr:rowOff>
    </xdr:to>
    <xdr:pic>
      <xdr:nvPicPr>
        <xdr:cNvPr id="18313" name="Picture 10906">
          <a:extLst>
            <a:ext uri="{FF2B5EF4-FFF2-40B4-BE49-F238E27FC236}">
              <a16:creationId xmlns:a16="http://schemas.microsoft.com/office/drawing/2014/main" id="{00000000-0008-0000-0000-000089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2024240"/>
          <a:ext cx="77724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245</xdr:row>
      <xdr:rowOff>38100</xdr:rowOff>
    </xdr:from>
    <xdr:to>
      <xdr:col>1</xdr:col>
      <xdr:colOff>0</xdr:colOff>
      <xdr:row>251</xdr:row>
      <xdr:rowOff>114299</xdr:rowOff>
    </xdr:to>
    <xdr:pic>
      <xdr:nvPicPr>
        <xdr:cNvPr id="18314" name="Picture 10907">
          <a:extLst>
            <a:ext uri="{FF2B5EF4-FFF2-40B4-BE49-F238E27FC236}">
              <a16:creationId xmlns:a16="http://schemas.microsoft.com/office/drawing/2014/main" id="{00000000-0008-0000-0000-00008A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19640"/>
          <a:ext cx="17145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253</xdr:row>
      <xdr:rowOff>182880</xdr:rowOff>
    </xdr:from>
    <xdr:to>
      <xdr:col>0</xdr:col>
      <xdr:colOff>1699260</xdr:colOff>
      <xdr:row>259</xdr:row>
      <xdr:rowOff>91440</xdr:rowOff>
    </xdr:to>
    <xdr:pic>
      <xdr:nvPicPr>
        <xdr:cNvPr id="18315" name="Picture 10909">
          <a:extLst>
            <a:ext uri="{FF2B5EF4-FFF2-40B4-BE49-F238E27FC236}">
              <a16:creationId xmlns:a16="http://schemas.microsoft.com/office/drawing/2014/main" id="{00000000-0008-0000-0000-00008B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419"/>
        <a:stretch>
          <a:fillRect/>
        </a:stretch>
      </xdr:blipFill>
      <xdr:spPr bwMode="auto">
        <a:xfrm>
          <a:off x="60960" y="75826620"/>
          <a:ext cx="1638300" cy="1508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278</xdr:row>
      <xdr:rowOff>129540</xdr:rowOff>
    </xdr:from>
    <xdr:to>
      <xdr:col>0</xdr:col>
      <xdr:colOff>1615440</xdr:colOff>
      <xdr:row>284</xdr:row>
      <xdr:rowOff>38101</xdr:rowOff>
    </xdr:to>
    <xdr:pic>
      <xdr:nvPicPr>
        <xdr:cNvPr id="18316" name="Picture 10911">
          <a:extLst>
            <a:ext uri="{FF2B5EF4-FFF2-40B4-BE49-F238E27FC236}">
              <a16:creationId xmlns:a16="http://schemas.microsoft.com/office/drawing/2014/main" id="{00000000-0008-0000-0000-00008C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0482440"/>
          <a:ext cx="146304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281940</xdr:colOff>
      <xdr:row>289</xdr:row>
      <xdr:rowOff>228600</xdr:rowOff>
    </xdr:from>
    <xdr:to>
      <xdr:col>0</xdr:col>
      <xdr:colOff>1496786</xdr:colOff>
      <xdr:row>292</xdr:row>
      <xdr:rowOff>205740</xdr:rowOff>
    </xdr:to>
    <xdr:pic>
      <xdr:nvPicPr>
        <xdr:cNvPr id="18317" name="Picture 10912">
          <a:extLst>
            <a:ext uri="{FF2B5EF4-FFF2-40B4-BE49-F238E27FC236}">
              <a16:creationId xmlns:a16="http://schemas.microsoft.com/office/drawing/2014/main" id="{00000000-0008-0000-0000-00008D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82633457"/>
          <a:ext cx="1214846" cy="71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287</xdr:row>
      <xdr:rowOff>42454</xdr:rowOff>
    </xdr:from>
    <xdr:to>
      <xdr:col>0</xdr:col>
      <xdr:colOff>1409700</xdr:colOff>
      <xdr:row>289</xdr:row>
      <xdr:rowOff>202474</xdr:rowOff>
    </xdr:to>
    <xdr:pic>
      <xdr:nvPicPr>
        <xdr:cNvPr id="18318" name="Picture 10913">
          <a:extLst>
            <a:ext uri="{FF2B5EF4-FFF2-40B4-BE49-F238E27FC236}">
              <a16:creationId xmlns:a16="http://schemas.microsoft.com/office/drawing/2014/main" id="{00000000-0008-0000-0000-00008E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81957454"/>
          <a:ext cx="1082040" cy="649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294</xdr:row>
      <xdr:rowOff>152400</xdr:rowOff>
    </xdr:from>
    <xdr:to>
      <xdr:col>0</xdr:col>
      <xdr:colOff>1508760</xdr:colOff>
      <xdr:row>299</xdr:row>
      <xdr:rowOff>213359</xdr:rowOff>
    </xdr:to>
    <xdr:pic>
      <xdr:nvPicPr>
        <xdr:cNvPr id="18319" name="Picture 10914">
          <a:extLst>
            <a:ext uri="{FF2B5EF4-FFF2-40B4-BE49-F238E27FC236}">
              <a16:creationId xmlns:a16="http://schemas.microsoft.com/office/drawing/2014/main" id="{00000000-0008-0000-0000-00008F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84665820"/>
          <a:ext cx="131064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302</xdr:row>
      <xdr:rowOff>76200</xdr:rowOff>
    </xdr:from>
    <xdr:to>
      <xdr:col>0</xdr:col>
      <xdr:colOff>1645920</xdr:colOff>
      <xdr:row>308</xdr:row>
      <xdr:rowOff>152400</xdr:rowOff>
    </xdr:to>
    <xdr:pic>
      <xdr:nvPicPr>
        <xdr:cNvPr id="18320" name="Picture 10915">
          <a:extLst>
            <a:ext uri="{FF2B5EF4-FFF2-40B4-BE49-F238E27FC236}">
              <a16:creationId xmlns:a16="http://schemas.microsoft.com/office/drawing/2014/main" id="{00000000-0008-0000-0000-000090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86494620"/>
          <a:ext cx="1577340" cy="1356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310</xdr:row>
      <xdr:rowOff>68580</xdr:rowOff>
    </xdr:from>
    <xdr:to>
      <xdr:col>0</xdr:col>
      <xdr:colOff>1638300</xdr:colOff>
      <xdr:row>311</xdr:row>
      <xdr:rowOff>304800</xdr:rowOff>
    </xdr:to>
    <xdr:pic>
      <xdr:nvPicPr>
        <xdr:cNvPr id="18321" name="Picture 10916">
          <a:extLst>
            <a:ext uri="{FF2B5EF4-FFF2-40B4-BE49-F238E27FC236}">
              <a16:creationId xmlns:a16="http://schemas.microsoft.com/office/drawing/2014/main" id="{00000000-0008-0000-0000-000091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01" b="18182"/>
        <a:stretch>
          <a:fillRect/>
        </a:stretch>
      </xdr:blipFill>
      <xdr:spPr bwMode="auto">
        <a:xfrm>
          <a:off x="121920" y="88300560"/>
          <a:ext cx="151638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313</xdr:row>
      <xdr:rowOff>7620</xdr:rowOff>
    </xdr:from>
    <xdr:to>
      <xdr:col>1</xdr:col>
      <xdr:colOff>0</xdr:colOff>
      <xdr:row>313</xdr:row>
      <xdr:rowOff>944880</xdr:rowOff>
    </xdr:to>
    <xdr:pic>
      <xdr:nvPicPr>
        <xdr:cNvPr id="18322" name="Picture 10917">
          <a:extLst>
            <a:ext uri="{FF2B5EF4-FFF2-40B4-BE49-F238E27FC236}">
              <a16:creationId xmlns:a16="http://schemas.microsoft.com/office/drawing/2014/main" id="{00000000-0008-0000-0000-000092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89321640"/>
          <a:ext cx="172212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334</xdr:row>
      <xdr:rowOff>15240</xdr:rowOff>
    </xdr:from>
    <xdr:to>
      <xdr:col>0</xdr:col>
      <xdr:colOff>1684020</xdr:colOff>
      <xdr:row>334</xdr:row>
      <xdr:rowOff>609600</xdr:rowOff>
    </xdr:to>
    <xdr:pic>
      <xdr:nvPicPr>
        <xdr:cNvPr id="18323" name="Picture 10919">
          <a:extLst>
            <a:ext uri="{FF2B5EF4-FFF2-40B4-BE49-F238E27FC236}">
              <a16:creationId xmlns:a16="http://schemas.microsoft.com/office/drawing/2014/main" id="{00000000-0008-0000-0000-000093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09"/>
        <a:stretch>
          <a:fillRect/>
        </a:stretch>
      </xdr:blipFill>
      <xdr:spPr bwMode="auto">
        <a:xfrm>
          <a:off x="121920" y="94869000"/>
          <a:ext cx="156210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338</xdr:row>
      <xdr:rowOff>175260</xdr:rowOff>
    </xdr:from>
    <xdr:to>
      <xdr:col>0</xdr:col>
      <xdr:colOff>1432560</xdr:colOff>
      <xdr:row>342</xdr:row>
      <xdr:rowOff>60960</xdr:rowOff>
    </xdr:to>
    <xdr:pic>
      <xdr:nvPicPr>
        <xdr:cNvPr id="18324" name="Picture 10920">
          <a:extLst>
            <a:ext uri="{FF2B5EF4-FFF2-40B4-BE49-F238E27FC236}">
              <a16:creationId xmlns:a16="http://schemas.microsoft.com/office/drawing/2014/main" id="{00000000-0008-0000-0000-000094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97246440"/>
          <a:ext cx="11049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358140</xdr:colOff>
      <xdr:row>344</xdr:row>
      <xdr:rowOff>38100</xdr:rowOff>
    </xdr:from>
    <xdr:to>
      <xdr:col>0</xdr:col>
      <xdr:colOff>1386840</xdr:colOff>
      <xdr:row>344</xdr:row>
      <xdr:rowOff>838200</xdr:rowOff>
    </xdr:to>
    <xdr:pic>
      <xdr:nvPicPr>
        <xdr:cNvPr id="18325" name="Picture 10921">
          <a:extLst>
            <a:ext uri="{FF2B5EF4-FFF2-40B4-BE49-F238E27FC236}">
              <a16:creationId xmlns:a16="http://schemas.microsoft.com/office/drawing/2014/main" id="{00000000-0008-0000-0000-000095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" y="98686620"/>
          <a:ext cx="1028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346</xdr:row>
      <xdr:rowOff>15240</xdr:rowOff>
    </xdr:from>
    <xdr:to>
      <xdr:col>0</xdr:col>
      <xdr:colOff>1356360</xdr:colOff>
      <xdr:row>350</xdr:row>
      <xdr:rowOff>38100</xdr:rowOff>
    </xdr:to>
    <xdr:pic>
      <xdr:nvPicPr>
        <xdr:cNvPr id="18326" name="Picture 10922">
          <a:extLst>
            <a:ext uri="{FF2B5EF4-FFF2-40B4-BE49-F238E27FC236}">
              <a16:creationId xmlns:a16="http://schemas.microsoft.com/office/drawing/2014/main" id="{00000000-0008-0000-0000-000096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99875340"/>
          <a:ext cx="10287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335280</xdr:colOff>
      <xdr:row>353</xdr:row>
      <xdr:rowOff>7620</xdr:rowOff>
    </xdr:from>
    <xdr:to>
      <xdr:col>0</xdr:col>
      <xdr:colOff>1432560</xdr:colOff>
      <xdr:row>353</xdr:row>
      <xdr:rowOff>853440</xdr:rowOff>
    </xdr:to>
    <xdr:pic>
      <xdr:nvPicPr>
        <xdr:cNvPr id="18327" name="Picture 10924">
          <a:extLst>
            <a:ext uri="{FF2B5EF4-FFF2-40B4-BE49-F238E27FC236}">
              <a16:creationId xmlns:a16="http://schemas.microsoft.com/office/drawing/2014/main" id="{00000000-0008-0000-0000-000097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101696520"/>
          <a:ext cx="10972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350520</xdr:colOff>
      <xdr:row>355</xdr:row>
      <xdr:rowOff>0</xdr:rowOff>
    </xdr:from>
    <xdr:to>
      <xdr:col>0</xdr:col>
      <xdr:colOff>1501140</xdr:colOff>
      <xdr:row>358</xdr:row>
      <xdr:rowOff>203563</xdr:rowOff>
    </xdr:to>
    <xdr:pic>
      <xdr:nvPicPr>
        <xdr:cNvPr id="18328" name="Picture 10925">
          <a:extLst>
            <a:ext uri="{FF2B5EF4-FFF2-40B4-BE49-F238E27FC236}">
              <a16:creationId xmlns:a16="http://schemas.microsoft.com/office/drawing/2014/main" id="{00000000-0008-0000-0000-000098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102969060"/>
          <a:ext cx="115062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363</xdr:row>
      <xdr:rowOff>121920</xdr:rowOff>
    </xdr:from>
    <xdr:to>
      <xdr:col>0</xdr:col>
      <xdr:colOff>1630680</xdr:colOff>
      <xdr:row>369</xdr:row>
      <xdr:rowOff>198120</xdr:rowOff>
    </xdr:to>
    <xdr:pic>
      <xdr:nvPicPr>
        <xdr:cNvPr id="18329" name="Picture 10926">
          <a:extLst>
            <a:ext uri="{FF2B5EF4-FFF2-40B4-BE49-F238E27FC236}">
              <a16:creationId xmlns:a16="http://schemas.microsoft.com/office/drawing/2014/main" id="{00000000-0008-0000-0000-000099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05537000"/>
          <a:ext cx="1447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372</xdr:row>
      <xdr:rowOff>0</xdr:rowOff>
    </xdr:from>
    <xdr:to>
      <xdr:col>0</xdr:col>
      <xdr:colOff>1562100</xdr:colOff>
      <xdr:row>378</xdr:row>
      <xdr:rowOff>86541</xdr:rowOff>
    </xdr:to>
    <xdr:pic>
      <xdr:nvPicPr>
        <xdr:cNvPr id="18330" name="Picture 10927">
          <a:extLst>
            <a:ext uri="{FF2B5EF4-FFF2-40B4-BE49-F238E27FC236}">
              <a16:creationId xmlns:a16="http://schemas.microsoft.com/office/drawing/2014/main" id="{00000000-0008-0000-0000-00009A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7716320"/>
          <a:ext cx="140208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380</xdr:row>
      <xdr:rowOff>108857</xdr:rowOff>
    </xdr:from>
    <xdr:to>
      <xdr:col>0</xdr:col>
      <xdr:colOff>1699260</xdr:colOff>
      <xdr:row>386</xdr:row>
      <xdr:rowOff>169817</xdr:rowOff>
    </xdr:to>
    <xdr:pic>
      <xdr:nvPicPr>
        <xdr:cNvPr id="18331" name="Picture 10928">
          <a:extLst>
            <a:ext uri="{FF2B5EF4-FFF2-40B4-BE49-F238E27FC236}">
              <a16:creationId xmlns:a16="http://schemas.microsoft.com/office/drawing/2014/main" id="{00000000-0008-0000-0000-00009B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748286"/>
          <a:ext cx="1699260" cy="1530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105591</xdr:colOff>
      <xdr:row>393</xdr:row>
      <xdr:rowOff>27215</xdr:rowOff>
    </xdr:from>
    <xdr:to>
      <xdr:col>0</xdr:col>
      <xdr:colOff>1492431</xdr:colOff>
      <xdr:row>397</xdr:row>
      <xdr:rowOff>363584</xdr:rowOff>
    </xdr:to>
    <xdr:pic>
      <xdr:nvPicPr>
        <xdr:cNvPr id="18332" name="Picture 10929">
          <a:extLst>
            <a:ext uri="{FF2B5EF4-FFF2-40B4-BE49-F238E27FC236}">
              <a16:creationId xmlns:a16="http://schemas.microsoft.com/office/drawing/2014/main" id="{00000000-0008-0000-0000-00009C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91" y="112014001"/>
          <a:ext cx="1386840" cy="131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281940</xdr:colOff>
      <xdr:row>399</xdr:row>
      <xdr:rowOff>7620</xdr:rowOff>
    </xdr:from>
    <xdr:to>
      <xdr:col>0</xdr:col>
      <xdr:colOff>1318260</xdr:colOff>
      <xdr:row>399</xdr:row>
      <xdr:rowOff>807720</xdr:rowOff>
    </xdr:to>
    <xdr:pic>
      <xdr:nvPicPr>
        <xdr:cNvPr id="18333" name="Picture 10930">
          <a:extLst>
            <a:ext uri="{FF2B5EF4-FFF2-40B4-BE49-F238E27FC236}">
              <a16:creationId xmlns:a16="http://schemas.microsoft.com/office/drawing/2014/main" id="{00000000-0008-0000-0000-00009D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115488720"/>
          <a:ext cx="103632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186146</xdr:colOff>
      <xdr:row>401</xdr:row>
      <xdr:rowOff>149679</xdr:rowOff>
    </xdr:from>
    <xdr:to>
      <xdr:col>0</xdr:col>
      <xdr:colOff>1542506</xdr:colOff>
      <xdr:row>405</xdr:row>
      <xdr:rowOff>447948</xdr:rowOff>
    </xdr:to>
    <xdr:pic>
      <xdr:nvPicPr>
        <xdr:cNvPr id="18334" name="Picture 10931">
          <a:extLst>
            <a:ext uri="{FF2B5EF4-FFF2-40B4-BE49-F238E27FC236}">
              <a16:creationId xmlns:a16="http://schemas.microsoft.com/office/drawing/2014/main" id="{00000000-0008-0000-0000-00009E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146" y="115102822"/>
          <a:ext cx="1356360" cy="1277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407</xdr:row>
      <xdr:rowOff>22860</xdr:rowOff>
    </xdr:from>
    <xdr:to>
      <xdr:col>0</xdr:col>
      <xdr:colOff>1348740</xdr:colOff>
      <xdr:row>407</xdr:row>
      <xdr:rowOff>830580</xdr:rowOff>
    </xdr:to>
    <xdr:pic>
      <xdr:nvPicPr>
        <xdr:cNvPr id="18335" name="Picture 10932">
          <a:extLst>
            <a:ext uri="{FF2B5EF4-FFF2-40B4-BE49-F238E27FC236}">
              <a16:creationId xmlns:a16="http://schemas.microsoft.com/office/drawing/2014/main" id="{00000000-0008-0000-0000-00009F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18567200"/>
          <a:ext cx="100584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266653</xdr:colOff>
      <xdr:row>409</xdr:row>
      <xdr:rowOff>8906</xdr:rowOff>
    </xdr:from>
    <xdr:to>
      <xdr:col>0</xdr:col>
      <xdr:colOff>1483178</xdr:colOff>
      <xdr:row>410</xdr:row>
      <xdr:rowOff>707572</xdr:rowOff>
    </xdr:to>
    <xdr:pic>
      <xdr:nvPicPr>
        <xdr:cNvPr id="18336" name="Picture 10933">
          <a:extLst>
            <a:ext uri="{FF2B5EF4-FFF2-40B4-BE49-F238E27FC236}">
              <a16:creationId xmlns:a16="http://schemas.microsoft.com/office/drawing/2014/main" id="{00000000-0008-0000-0000-0000A0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53" y="118635977"/>
          <a:ext cx="1216525" cy="1079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350520</xdr:colOff>
      <xdr:row>412</xdr:row>
      <xdr:rowOff>38100</xdr:rowOff>
    </xdr:from>
    <xdr:to>
      <xdr:col>0</xdr:col>
      <xdr:colOff>1234440</xdr:colOff>
      <xdr:row>412</xdr:row>
      <xdr:rowOff>845820</xdr:rowOff>
    </xdr:to>
    <xdr:pic>
      <xdr:nvPicPr>
        <xdr:cNvPr id="18337" name="Picture 10934">
          <a:extLst>
            <a:ext uri="{FF2B5EF4-FFF2-40B4-BE49-F238E27FC236}">
              <a16:creationId xmlns:a16="http://schemas.microsoft.com/office/drawing/2014/main" id="{00000000-0008-0000-0000-0000A1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121287540"/>
          <a:ext cx="88392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320040</xdr:colOff>
      <xdr:row>414</xdr:row>
      <xdr:rowOff>15240</xdr:rowOff>
    </xdr:from>
    <xdr:to>
      <xdr:col>0</xdr:col>
      <xdr:colOff>1424940</xdr:colOff>
      <xdr:row>415</xdr:row>
      <xdr:rowOff>441960</xdr:rowOff>
    </xdr:to>
    <xdr:pic>
      <xdr:nvPicPr>
        <xdr:cNvPr id="18338" name="Picture 10935">
          <a:extLst>
            <a:ext uri="{FF2B5EF4-FFF2-40B4-BE49-F238E27FC236}">
              <a16:creationId xmlns:a16="http://schemas.microsoft.com/office/drawing/2014/main" id="{00000000-0008-0000-0000-0000A2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22514360"/>
          <a:ext cx="110490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358140</xdr:colOff>
      <xdr:row>417</xdr:row>
      <xdr:rowOff>45720</xdr:rowOff>
    </xdr:from>
    <xdr:to>
      <xdr:col>0</xdr:col>
      <xdr:colOff>1325880</xdr:colOff>
      <xdr:row>417</xdr:row>
      <xdr:rowOff>891540</xdr:rowOff>
    </xdr:to>
    <xdr:pic>
      <xdr:nvPicPr>
        <xdr:cNvPr id="18339" name="Picture 10936">
          <a:extLst>
            <a:ext uri="{FF2B5EF4-FFF2-40B4-BE49-F238E27FC236}">
              <a16:creationId xmlns:a16="http://schemas.microsoft.com/office/drawing/2014/main" id="{00000000-0008-0000-0000-0000A3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" y="123847860"/>
          <a:ext cx="96774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320040</xdr:colOff>
      <xdr:row>419</xdr:row>
      <xdr:rowOff>30480</xdr:rowOff>
    </xdr:from>
    <xdr:to>
      <xdr:col>0</xdr:col>
      <xdr:colOff>1295400</xdr:colOff>
      <xdr:row>419</xdr:row>
      <xdr:rowOff>937260</xdr:rowOff>
    </xdr:to>
    <xdr:pic>
      <xdr:nvPicPr>
        <xdr:cNvPr id="18340" name="Picture 10937">
          <a:extLst>
            <a:ext uri="{FF2B5EF4-FFF2-40B4-BE49-F238E27FC236}">
              <a16:creationId xmlns:a16="http://schemas.microsoft.com/office/drawing/2014/main" id="{00000000-0008-0000-0000-0000A4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25310900"/>
          <a:ext cx="97536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421</xdr:row>
      <xdr:rowOff>45720</xdr:rowOff>
    </xdr:from>
    <xdr:to>
      <xdr:col>1</xdr:col>
      <xdr:colOff>0</xdr:colOff>
      <xdr:row>421</xdr:row>
      <xdr:rowOff>868680</xdr:rowOff>
    </xdr:to>
    <xdr:pic>
      <xdr:nvPicPr>
        <xdr:cNvPr id="18341" name="Picture 10938">
          <a:extLst>
            <a:ext uri="{FF2B5EF4-FFF2-40B4-BE49-F238E27FC236}">
              <a16:creationId xmlns:a16="http://schemas.microsoft.com/office/drawing/2014/main" id="{00000000-0008-0000-0000-0000A5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26652020"/>
          <a:ext cx="175260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423</xdr:row>
      <xdr:rowOff>53340</xdr:rowOff>
    </xdr:from>
    <xdr:to>
      <xdr:col>1</xdr:col>
      <xdr:colOff>0</xdr:colOff>
      <xdr:row>424</xdr:row>
      <xdr:rowOff>434340</xdr:rowOff>
    </xdr:to>
    <xdr:pic>
      <xdr:nvPicPr>
        <xdr:cNvPr id="18342" name="Picture 10939">
          <a:extLst>
            <a:ext uri="{FF2B5EF4-FFF2-40B4-BE49-F238E27FC236}">
              <a16:creationId xmlns:a16="http://schemas.microsoft.com/office/drawing/2014/main" id="{00000000-0008-0000-0000-0000A6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061720"/>
          <a:ext cx="1752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426</xdr:row>
      <xdr:rowOff>15240</xdr:rowOff>
    </xdr:from>
    <xdr:to>
      <xdr:col>0</xdr:col>
      <xdr:colOff>838200</xdr:colOff>
      <xdr:row>428</xdr:row>
      <xdr:rowOff>91440</xdr:rowOff>
    </xdr:to>
    <xdr:pic>
      <xdr:nvPicPr>
        <xdr:cNvPr id="18343" name="Picture 10941">
          <a:extLst>
            <a:ext uri="{FF2B5EF4-FFF2-40B4-BE49-F238E27FC236}">
              <a16:creationId xmlns:a16="http://schemas.microsoft.com/office/drawing/2014/main" id="{00000000-0008-0000-0000-0000A7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29479040"/>
          <a:ext cx="82296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731520</xdr:colOff>
      <xdr:row>427</xdr:row>
      <xdr:rowOff>76200</xdr:rowOff>
    </xdr:from>
    <xdr:to>
      <xdr:col>1</xdr:col>
      <xdr:colOff>0</xdr:colOff>
      <xdr:row>429</xdr:row>
      <xdr:rowOff>175259</xdr:rowOff>
    </xdr:to>
    <xdr:pic>
      <xdr:nvPicPr>
        <xdr:cNvPr id="18344" name="Picture 10942">
          <a:extLst>
            <a:ext uri="{FF2B5EF4-FFF2-40B4-BE49-F238E27FC236}">
              <a16:creationId xmlns:a16="http://schemas.microsoft.com/office/drawing/2014/main" id="{00000000-0008-0000-0000-0000A8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129860040"/>
          <a:ext cx="103632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15240</xdr:rowOff>
    </xdr:from>
    <xdr:to>
      <xdr:col>0</xdr:col>
      <xdr:colOff>754380</xdr:colOff>
      <xdr:row>433</xdr:row>
      <xdr:rowOff>99059</xdr:rowOff>
    </xdr:to>
    <xdr:pic>
      <xdr:nvPicPr>
        <xdr:cNvPr id="18345" name="Picture 10943">
          <a:extLst>
            <a:ext uri="{FF2B5EF4-FFF2-40B4-BE49-F238E27FC236}">
              <a16:creationId xmlns:a16="http://schemas.microsoft.com/office/drawing/2014/main" id="{00000000-0008-0000-0000-0000A9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254500"/>
          <a:ext cx="7543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670560</xdr:colOff>
      <xdr:row>432</xdr:row>
      <xdr:rowOff>114300</xdr:rowOff>
    </xdr:from>
    <xdr:to>
      <xdr:col>0</xdr:col>
      <xdr:colOff>1710690</xdr:colOff>
      <xdr:row>434</xdr:row>
      <xdr:rowOff>198120</xdr:rowOff>
    </xdr:to>
    <xdr:pic>
      <xdr:nvPicPr>
        <xdr:cNvPr id="18346" name="Picture 10944">
          <a:extLst>
            <a:ext uri="{FF2B5EF4-FFF2-40B4-BE49-F238E27FC236}">
              <a16:creationId xmlns:a16="http://schemas.microsoft.com/office/drawing/2014/main" id="{00000000-0008-0000-0000-0000AA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131673600"/>
          <a:ext cx="10591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436</xdr:row>
      <xdr:rowOff>60960</xdr:rowOff>
    </xdr:from>
    <xdr:to>
      <xdr:col>0</xdr:col>
      <xdr:colOff>1630680</xdr:colOff>
      <xdr:row>439</xdr:row>
      <xdr:rowOff>266700</xdr:rowOff>
    </xdr:to>
    <xdr:pic>
      <xdr:nvPicPr>
        <xdr:cNvPr id="18347" name="Picture 10945">
          <a:extLst>
            <a:ext uri="{FF2B5EF4-FFF2-40B4-BE49-F238E27FC236}">
              <a16:creationId xmlns:a16="http://schemas.microsoft.com/office/drawing/2014/main" id="{00000000-0008-0000-0000-0000AB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32900420"/>
          <a:ext cx="154686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243840</xdr:colOff>
      <xdr:row>442</xdr:row>
      <xdr:rowOff>7620</xdr:rowOff>
    </xdr:from>
    <xdr:to>
      <xdr:col>0</xdr:col>
      <xdr:colOff>1508760</xdr:colOff>
      <xdr:row>446</xdr:row>
      <xdr:rowOff>243840</xdr:rowOff>
    </xdr:to>
    <xdr:pic>
      <xdr:nvPicPr>
        <xdr:cNvPr id="18348" name="Picture 10946">
          <a:extLst>
            <a:ext uri="{FF2B5EF4-FFF2-40B4-BE49-F238E27FC236}">
              <a16:creationId xmlns:a16="http://schemas.microsoft.com/office/drawing/2014/main" id="{00000000-0008-0000-0000-0000AC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134698740"/>
          <a:ext cx="1264920" cy="1242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449</xdr:row>
      <xdr:rowOff>68580</xdr:rowOff>
    </xdr:from>
    <xdr:to>
      <xdr:col>0</xdr:col>
      <xdr:colOff>1615440</xdr:colOff>
      <xdr:row>453</xdr:row>
      <xdr:rowOff>205740</xdr:rowOff>
    </xdr:to>
    <xdr:pic>
      <xdr:nvPicPr>
        <xdr:cNvPr id="18349" name="Picture 10947">
          <a:extLst>
            <a:ext uri="{FF2B5EF4-FFF2-40B4-BE49-F238E27FC236}">
              <a16:creationId xmlns:a16="http://schemas.microsoft.com/office/drawing/2014/main" id="{00000000-0008-0000-0000-0000AD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36588500"/>
          <a:ext cx="141732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455</xdr:row>
      <xdr:rowOff>7620</xdr:rowOff>
    </xdr:from>
    <xdr:to>
      <xdr:col>0</xdr:col>
      <xdr:colOff>1546860</xdr:colOff>
      <xdr:row>459</xdr:row>
      <xdr:rowOff>243840</xdr:rowOff>
    </xdr:to>
    <xdr:pic>
      <xdr:nvPicPr>
        <xdr:cNvPr id="18350" name="Picture 10948">
          <a:extLst>
            <a:ext uri="{FF2B5EF4-FFF2-40B4-BE49-F238E27FC236}">
              <a16:creationId xmlns:a16="http://schemas.microsoft.com/office/drawing/2014/main" id="{00000000-0008-0000-0000-0000AE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38104880"/>
          <a:ext cx="1363980" cy="1242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461</xdr:row>
      <xdr:rowOff>53340</xdr:rowOff>
    </xdr:from>
    <xdr:to>
      <xdr:col>0</xdr:col>
      <xdr:colOff>1424940</xdr:colOff>
      <xdr:row>463</xdr:row>
      <xdr:rowOff>289560</xdr:rowOff>
    </xdr:to>
    <xdr:pic>
      <xdr:nvPicPr>
        <xdr:cNvPr id="18351" name="Picture 10949">
          <a:extLst>
            <a:ext uri="{FF2B5EF4-FFF2-40B4-BE49-F238E27FC236}">
              <a16:creationId xmlns:a16="http://schemas.microsoft.com/office/drawing/2014/main" id="{00000000-0008-0000-0000-0000AF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39727940"/>
          <a:ext cx="109728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</xdr:colOff>
      <xdr:row>507</xdr:row>
      <xdr:rowOff>137160</xdr:rowOff>
    </xdr:from>
    <xdr:to>
      <xdr:col>0</xdr:col>
      <xdr:colOff>1615440</xdr:colOff>
      <xdr:row>512</xdr:row>
      <xdr:rowOff>76200</xdr:rowOff>
    </xdr:to>
    <xdr:pic>
      <xdr:nvPicPr>
        <xdr:cNvPr id="18352" name="Picture 10950">
          <a:extLst>
            <a:ext uri="{FF2B5EF4-FFF2-40B4-BE49-F238E27FC236}">
              <a16:creationId xmlns:a16="http://schemas.microsoft.com/office/drawing/2014/main" id="{00000000-0008-0000-0000-0000B0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57353000"/>
          <a:ext cx="147828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514</xdr:row>
      <xdr:rowOff>15240</xdr:rowOff>
    </xdr:from>
    <xdr:to>
      <xdr:col>1</xdr:col>
      <xdr:colOff>0</xdr:colOff>
      <xdr:row>516</xdr:row>
      <xdr:rowOff>304801</xdr:rowOff>
    </xdr:to>
    <xdr:pic>
      <xdr:nvPicPr>
        <xdr:cNvPr id="18353" name="Picture 10951">
          <a:extLst>
            <a:ext uri="{FF2B5EF4-FFF2-40B4-BE49-F238E27FC236}">
              <a16:creationId xmlns:a16="http://schemas.microsoft.com/office/drawing/2014/main" id="{00000000-0008-0000-0000-0000B1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59357060"/>
          <a:ext cx="169926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518</xdr:row>
      <xdr:rowOff>7620</xdr:rowOff>
    </xdr:from>
    <xdr:to>
      <xdr:col>1</xdr:col>
      <xdr:colOff>0</xdr:colOff>
      <xdr:row>520</xdr:row>
      <xdr:rowOff>304800</xdr:rowOff>
    </xdr:to>
    <xdr:pic>
      <xdr:nvPicPr>
        <xdr:cNvPr id="18354" name="Picture 10952">
          <a:extLst>
            <a:ext uri="{FF2B5EF4-FFF2-40B4-BE49-F238E27FC236}">
              <a16:creationId xmlns:a16="http://schemas.microsoft.com/office/drawing/2014/main" id="{00000000-0008-0000-0000-0000B2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60721040"/>
          <a:ext cx="17145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465</xdr:row>
      <xdr:rowOff>251460</xdr:rowOff>
    </xdr:from>
    <xdr:to>
      <xdr:col>0</xdr:col>
      <xdr:colOff>1630680</xdr:colOff>
      <xdr:row>470</xdr:row>
      <xdr:rowOff>137161</xdr:rowOff>
    </xdr:to>
    <xdr:pic>
      <xdr:nvPicPr>
        <xdr:cNvPr id="18355" name="Picture 10953">
          <a:extLst>
            <a:ext uri="{FF2B5EF4-FFF2-40B4-BE49-F238E27FC236}">
              <a16:creationId xmlns:a16="http://schemas.microsoft.com/office/drawing/2014/main" id="{00000000-0008-0000-0000-0000B3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41472920"/>
          <a:ext cx="150876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243840</xdr:colOff>
      <xdr:row>472</xdr:row>
      <xdr:rowOff>297180</xdr:rowOff>
    </xdr:from>
    <xdr:to>
      <xdr:col>0</xdr:col>
      <xdr:colOff>1493520</xdr:colOff>
      <xdr:row>477</xdr:row>
      <xdr:rowOff>60961</xdr:rowOff>
    </xdr:to>
    <xdr:pic>
      <xdr:nvPicPr>
        <xdr:cNvPr id="18356" name="Picture 10954">
          <a:extLst>
            <a:ext uri="{FF2B5EF4-FFF2-40B4-BE49-F238E27FC236}">
              <a16:creationId xmlns:a16="http://schemas.microsoft.com/office/drawing/2014/main" id="{00000000-0008-0000-0000-0000B4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18" t="13374" r="13818" b="13374"/>
        <a:stretch>
          <a:fillRect/>
        </a:stretch>
      </xdr:blipFill>
      <xdr:spPr bwMode="auto">
        <a:xfrm>
          <a:off x="243840" y="144025620"/>
          <a:ext cx="12496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243840</xdr:colOff>
      <xdr:row>479</xdr:row>
      <xdr:rowOff>30480</xdr:rowOff>
    </xdr:from>
    <xdr:to>
      <xdr:col>0</xdr:col>
      <xdr:colOff>1615440</xdr:colOff>
      <xdr:row>481</xdr:row>
      <xdr:rowOff>342900</xdr:rowOff>
    </xdr:to>
    <xdr:pic>
      <xdr:nvPicPr>
        <xdr:cNvPr id="18357" name="Picture 10955">
          <a:extLst>
            <a:ext uri="{FF2B5EF4-FFF2-40B4-BE49-F238E27FC236}">
              <a16:creationId xmlns:a16="http://schemas.microsoft.com/office/drawing/2014/main" id="{00000000-0008-0000-0000-0000B5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145999200"/>
          <a:ext cx="13716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259080</xdr:colOff>
      <xdr:row>483</xdr:row>
      <xdr:rowOff>22860</xdr:rowOff>
    </xdr:from>
    <xdr:to>
      <xdr:col>0</xdr:col>
      <xdr:colOff>1508760</xdr:colOff>
      <xdr:row>485</xdr:row>
      <xdr:rowOff>373380</xdr:rowOff>
    </xdr:to>
    <xdr:pic>
      <xdr:nvPicPr>
        <xdr:cNvPr id="18358" name="Picture 10956">
          <a:extLst>
            <a:ext uri="{FF2B5EF4-FFF2-40B4-BE49-F238E27FC236}">
              <a16:creationId xmlns:a16="http://schemas.microsoft.com/office/drawing/2014/main" id="{00000000-0008-0000-0000-0000B6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147454620"/>
          <a:ext cx="12496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487</xdr:row>
      <xdr:rowOff>22860</xdr:rowOff>
    </xdr:from>
    <xdr:to>
      <xdr:col>0</xdr:col>
      <xdr:colOff>1699260</xdr:colOff>
      <xdr:row>489</xdr:row>
      <xdr:rowOff>373380</xdr:rowOff>
    </xdr:to>
    <xdr:pic>
      <xdr:nvPicPr>
        <xdr:cNvPr id="18359" name="Picture 10957">
          <a:extLst>
            <a:ext uri="{FF2B5EF4-FFF2-40B4-BE49-F238E27FC236}">
              <a16:creationId xmlns:a16="http://schemas.microsoft.com/office/drawing/2014/main" id="{00000000-0008-0000-0000-0000B7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48917660"/>
          <a:ext cx="161544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491</xdr:row>
      <xdr:rowOff>114300</xdr:rowOff>
    </xdr:from>
    <xdr:to>
      <xdr:col>0</xdr:col>
      <xdr:colOff>1607820</xdr:colOff>
      <xdr:row>495</xdr:row>
      <xdr:rowOff>182879</xdr:rowOff>
    </xdr:to>
    <xdr:pic>
      <xdr:nvPicPr>
        <xdr:cNvPr id="18360" name="Picture 10958">
          <a:extLst>
            <a:ext uri="{FF2B5EF4-FFF2-40B4-BE49-F238E27FC236}">
              <a16:creationId xmlns:a16="http://schemas.microsoft.com/office/drawing/2014/main" id="{00000000-0008-0000-0000-0000B8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50555960"/>
          <a:ext cx="140970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289560</xdr:colOff>
      <xdr:row>498</xdr:row>
      <xdr:rowOff>7620</xdr:rowOff>
    </xdr:from>
    <xdr:to>
      <xdr:col>0</xdr:col>
      <xdr:colOff>1447800</xdr:colOff>
      <xdr:row>498</xdr:row>
      <xdr:rowOff>1059180</xdr:rowOff>
    </xdr:to>
    <xdr:pic>
      <xdr:nvPicPr>
        <xdr:cNvPr id="18361" name="Picture 10959">
          <a:extLst>
            <a:ext uri="{FF2B5EF4-FFF2-40B4-BE49-F238E27FC236}">
              <a16:creationId xmlns:a16="http://schemas.microsoft.com/office/drawing/2014/main" id="{00000000-0008-0000-0000-0000B9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152430480"/>
          <a:ext cx="115824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281940</xdr:colOff>
      <xdr:row>500</xdr:row>
      <xdr:rowOff>30480</xdr:rowOff>
    </xdr:from>
    <xdr:to>
      <xdr:col>0</xdr:col>
      <xdr:colOff>1592580</xdr:colOff>
      <xdr:row>500</xdr:row>
      <xdr:rowOff>1127760</xdr:rowOff>
    </xdr:to>
    <xdr:pic>
      <xdr:nvPicPr>
        <xdr:cNvPr id="18362" name="Picture 10960">
          <a:extLst>
            <a:ext uri="{FF2B5EF4-FFF2-40B4-BE49-F238E27FC236}">
              <a16:creationId xmlns:a16="http://schemas.microsoft.com/office/drawing/2014/main" id="{00000000-0008-0000-0000-0000BA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90"/>
        <a:stretch>
          <a:fillRect/>
        </a:stretch>
      </xdr:blipFill>
      <xdr:spPr bwMode="auto">
        <a:xfrm>
          <a:off x="281940" y="153908760"/>
          <a:ext cx="131064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502</xdr:row>
      <xdr:rowOff>15240</xdr:rowOff>
    </xdr:from>
    <xdr:to>
      <xdr:col>0</xdr:col>
      <xdr:colOff>1607820</xdr:colOff>
      <xdr:row>506</xdr:row>
      <xdr:rowOff>2722</xdr:rowOff>
    </xdr:to>
    <xdr:pic>
      <xdr:nvPicPr>
        <xdr:cNvPr id="18363" name="Picture 10962">
          <a:extLst>
            <a:ext uri="{FF2B5EF4-FFF2-40B4-BE49-F238E27FC236}">
              <a16:creationId xmlns:a16="http://schemas.microsoft.com/office/drawing/2014/main" id="{00000000-0008-0000-0000-0000BB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55455620"/>
          <a:ext cx="1424940" cy="1356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523</xdr:row>
      <xdr:rowOff>198120</xdr:rowOff>
    </xdr:from>
    <xdr:to>
      <xdr:col>0</xdr:col>
      <xdr:colOff>1710690</xdr:colOff>
      <xdr:row>531</xdr:row>
      <xdr:rowOff>15239</xdr:rowOff>
    </xdr:to>
    <xdr:pic>
      <xdr:nvPicPr>
        <xdr:cNvPr id="18364" name="Picture 10963">
          <a:extLst>
            <a:ext uri="{FF2B5EF4-FFF2-40B4-BE49-F238E27FC236}">
              <a16:creationId xmlns:a16="http://schemas.microsoft.com/office/drawing/2014/main" id="{00000000-0008-0000-0000-0000BC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62633660"/>
          <a:ext cx="166116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533</xdr:row>
      <xdr:rowOff>15240</xdr:rowOff>
    </xdr:from>
    <xdr:to>
      <xdr:col>0</xdr:col>
      <xdr:colOff>1569720</xdr:colOff>
      <xdr:row>539</xdr:row>
      <xdr:rowOff>144781</xdr:rowOff>
    </xdr:to>
    <xdr:pic>
      <xdr:nvPicPr>
        <xdr:cNvPr id="18365" name="Picture 10964">
          <a:extLst>
            <a:ext uri="{FF2B5EF4-FFF2-40B4-BE49-F238E27FC236}">
              <a16:creationId xmlns:a16="http://schemas.microsoft.com/office/drawing/2014/main" id="{00000000-0008-0000-0000-0000BD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65056820"/>
          <a:ext cx="1409700" cy="1775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281940</xdr:colOff>
      <xdr:row>541</xdr:row>
      <xdr:rowOff>22860</xdr:rowOff>
    </xdr:from>
    <xdr:to>
      <xdr:col>0</xdr:col>
      <xdr:colOff>1524000</xdr:colOff>
      <xdr:row>543</xdr:row>
      <xdr:rowOff>365760</xdr:rowOff>
    </xdr:to>
    <xdr:pic>
      <xdr:nvPicPr>
        <xdr:cNvPr id="18366" name="Picture 10965">
          <a:extLst>
            <a:ext uri="{FF2B5EF4-FFF2-40B4-BE49-F238E27FC236}">
              <a16:creationId xmlns:a16="http://schemas.microsoft.com/office/drawing/2014/main" id="{00000000-0008-0000-0000-0000BE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167327580"/>
          <a:ext cx="124206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220980</xdr:colOff>
      <xdr:row>545</xdr:row>
      <xdr:rowOff>30480</xdr:rowOff>
    </xdr:from>
    <xdr:to>
      <xdr:col>0</xdr:col>
      <xdr:colOff>1493520</xdr:colOff>
      <xdr:row>547</xdr:row>
      <xdr:rowOff>304801</xdr:rowOff>
    </xdr:to>
    <xdr:pic>
      <xdr:nvPicPr>
        <xdr:cNvPr id="18367" name="Picture 10966">
          <a:extLst>
            <a:ext uri="{FF2B5EF4-FFF2-40B4-BE49-F238E27FC236}">
              <a16:creationId xmlns:a16="http://schemas.microsoft.com/office/drawing/2014/main" id="{00000000-0008-0000-0000-0000BF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68882060"/>
          <a:ext cx="12725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549</xdr:row>
      <xdr:rowOff>15240</xdr:rowOff>
    </xdr:from>
    <xdr:to>
      <xdr:col>0</xdr:col>
      <xdr:colOff>1630680</xdr:colOff>
      <xdr:row>551</xdr:row>
      <xdr:rowOff>304801</xdr:rowOff>
    </xdr:to>
    <xdr:pic>
      <xdr:nvPicPr>
        <xdr:cNvPr id="18368" name="Picture 10967">
          <a:extLst>
            <a:ext uri="{FF2B5EF4-FFF2-40B4-BE49-F238E27FC236}">
              <a16:creationId xmlns:a16="http://schemas.microsoft.com/office/drawing/2014/main" id="{00000000-0008-0000-0000-0000C0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0146980"/>
          <a:ext cx="147828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868680</xdr:colOff>
      <xdr:row>553</xdr:row>
      <xdr:rowOff>22860</xdr:rowOff>
    </xdr:from>
    <xdr:to>
      <xdr:col>0</xdr:col>
      <xdr:colOff>1615440</xdr:colOff>
      <xdr:row>555</xdr:row>
      <xdr:rowOff>243840</xdr:rowOff>
    </xdr:to>
    <xdr:pic>
      <xdr:nvPicPr>
        <xdr:cNvPr id="18369" name="Picture 10968">
          <a:extLst>
            <a:ext uri="{FF2B5EF4-FFF2-40B4-BE49-F238E27FC236}">
              <a16:creationId xmlns:a16="http://schemas.microsoft.com/office/drawing/2014/main" id="{00000000-0008-0000-0000-0000C1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38" r="21538"/>
        <a:stretch>
          <a:fillRect/>
        </a:stretch>
      </xdr:blipFill>
      <xdr:spPr bwMode="auto">
        <a:xfrm>
          <a:off x="868680" y="171434760"/>
          <a:ext cx="74676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562</xdr:row>
      <xdr:rowOff>53340</xdr:rowOff>
    </xdr:from>
    <xdr:to>
      <xdr:col>0</xdr:col>
      <xdr:colOff>1676400</xdr:colOff>
      <xdr:row>565</xdr:row>
      <xdr:rowOff>236220</xdr:rowOff>
    </xdr:to>
    <xdr:pic>
      <xdr:nvPicPr>
        <xdr:cNvPr id="18372" name="Picture 10973">
          <a:extLst>
            <a:ext uri="{FF2B5EF4-FFF2-40B4-BE49-F238E27FC236}">
              <a16:creationId xmlns:a16="http://schemas.microsoft.com/office/drawing/2014/main" id="{00000000-0008-0000-0000-0000C4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132"/>
        <a:stretch>
          <a:fillRect/>
        </a:stretch>
      </xdr:blipFill>
      <xdr:spPr bwMode="auto">
        <a:xfrm>
          <a:off x="121920" y="174894240"/>
          <a:ext cx="155448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584</xdr:row>
      <xdr:rowOff>335280</xdr:rowOff>
    </xdr:from>
    <xdr:to>
      <xdr:col>0</xdr:col>
      <xdr:colOff>1699260</xdr:colOff>
      <xdr:row>587</xdr:row>
      <xdr:rowOff>335280</xdr:rowOff>
    </xdr:to>
    <xdr:pic>
      <xdr:nvPicPr>
        <xdr:cNvPr id="18373" name="Picture 10975">
          <a:extLst>
            <a:ext uri="{FF2B5EF4-FFF2-40B4-BE49-F238E27FC236}">
              <a16:creationId xmlns:a16="http://schemas.microsoft.com/office/drawing/2014/main" id="{00000000-0008-0000-0000-0000C5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555"/>
        <a:stretch>
          <a:fillRect/>
        </a:stretch>
      </xdr:blipFill>
      <xdr:spPr bwMode="auto">
        <a:xfrm>
          <a:off x="76200" y="185356500"/>
          <a:ext cx="16230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</xdr:colOff>
      <xdr:row>626</xdr:row>
      <xdr:rowOff>22860</xdr:rowOff>
    </xdr:from>
    <xdr:to>
      <xdr:col>0</xdr:col>
      <xdr:colOff>1630680</xdr:colOff>
      <xdr:row>627</xdr:row>
      <xdr:rowOff>480060</xdr:rowOff>
    </xdr:to>
    <xdr:pic>
      <xdr:nvPicPr>
        <xdr:cNvPr id="18374" name="Picture 10976">
          <a:extLst>
            <a:ext uri="{FF2B5EF4-FFF2-40B4-BE49-F238E27FC236}">
              <a16:creationId xmlns:a16="http://schemas.microsoft.com/office/drawing/2014/main" id="{00000000-0008-0000-0000-0000C6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204452220"/>
          <a:ext cx="149352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629</xdr:row>
      <xdr:rowOff>7620</xdr:rowOff>
    </xdr:from>
    <xdr:to>
      <xdr:col>1</xdr:col>
      <xdr:colOff>0</xdr:colOff>
      <xdr:row>630</xdr:row>
      <xdr:rowOff>464821</xdr:rowOff>
    </xdr:to>
    <xdr:pic>
      <xdr:nvPicPr>
        <xdr:cNvPr id="18375" name="Picture 10977">
          <a:extLst>
            <a:ext uri="{FF2B5EF4-FFF2-40B4-BE49-F238E27FC236}">
              <a16:creationId xmlns:a16="http://schemas.microsoft.com/office/drawing/2014/main" id="{00000000-0008-0000-0000-0000C7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205823820"/>
          <a:ext cx="171450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632</xdr:row>
      <xdr:rowOff>45720</xdr:rowOff>
    </xdr:from>
    <xdr:to>
      <xdr:col>1</xdr:col>
      <xdr:colOff>0</xdr:colOff>
      <xdr:row>633</xdr:row>
      <xdr:rowOff>480061</xdr:rowOff>
    </xdr:to>
    <xdr:pic>
      <xdr:nvPicPr>
        <xdr:cNvPr id="18376" name="Picture 10978">
          <a:extLst>
            <a:ext uri="{FF2B5EF4-FFF2-40B4-BE49-F238E27FC236}">
              <a16:creationId xmlns:a16="http://schemas.microsoft.com/office/drawing/2014/main" id="{00000000-0008-0000-0000-0000C8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207309720"/>
          <a:ext cx="168402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</xdr:colOff>
      <xdr:row>592</xdr:row>
      <xdr:rowOff>30480</xdr:rowOff>
    </xdr:from>
    <xdr:to>
      <xdr:col>0</xdr:col>
      <xdr:colOff>1592580</xdr:colOff>
      <xdr:row>594</xdr:row>
      <xdr:rowOff>327660</xdr:rowOff>
    </xdr:to>
    <xdr:pic>
      <xdr:nvPicPr>
        <xdr:cNvPr id="18377" name="Picture 10982">
          <a:extLst>
            <a:ext uri="{FF2B5EF4-FFF2-40B4-BE49-F238E27FC236}">
              <a16:creationId xmlns:a16="http://schemas.microsoft.com/office/drawing/2014/main" id="{00000000-0008-0000-0000-0000C9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8092080"/>
          <a:ext cx="142494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646</xdr:row>
      <xdr:rowOff>38100</xdr:rowOff>
    </xdr:from>
    <xdr:to>
      <xdr:col>1</xdr:col>
      <xdr:colOff>0</xdr:colOff>
      <xdr:row>648</xdr:row>
      <xdr:rowOff>22860</xdr:rowOff>
    </xdr:to>
    <xdr:pic>
      <xdr:nvPicPr>
        <xdr:cNvPr id="18378" name="Picture 10984">
          <a:extLst>
            <a:ext uri="{FF2B5EF4-FFF2-40B4-BE49-F238E27FC236}">
              <a16:creationId xmlns:a16="http://schemas.microsoft.com/office/drawing/2014/main" id="{00000000-0008-0000-0000-0000CA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218305380"/>
          <a:ext cx="175260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41365</xdr:colOff>
      <xdr:row>652</xdr:row>
      <xdr:rowOff>71846</xdr:rowOff>
    </xdr:from>
    <xdr:to>
      <xdr:col>0</xdr:col>
      <xdr:colOff>1687285</xdr:colOff>
      <xdr:row>653</xdr:row>
      <xdr:rowOff>280308</xdr:rowOff>
    </xdr:to>
    <xdr:pic>
      <xdr:nvPicPr>
        <xdr:cNvPr id="18379" name="Picture 10985">
          <a:extLst>
            <a:ext uri="{FF2B5EF4-FFF2-40B4-BE49-F238E27FC236}">
              <a16:creationId xmlns:a16="http://schemas.microsoft.com/office/drawing/2014/main" id="{00000000-0008-0000-0000-0000CB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65" y="218983560"/>
          <a:ext cx="1645920" cy="630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124097</xdr:colOff>
      <xdr:row>654</xdr:row>
      <xdr:rowOff>15626</xdr:rowOff>
    </xdr:from>
    <xdr:to>
      <xdr:col>0</xdr:col>
      <xdr:colOff>1700893</xdr:colOff>
      <xdr:row>655</xdr:row>
      <xdr:rowOff>376647</xdr:rowOff>
    </xdr:to>
    <xdr:pic>
      <xdr:nvPicPr>
        <xdr:cNvPr id="18380" name="Picture 10986">
          <a:extLst>
            <a:ext uri="{FF2B5EF4-FFF2-40B4-BE49-F238E27FC236}">
              <a16:creationId xmlns:a16="http://schemas.microsoft.com/office/drawing/2014/main" id="{00000000-0008-0000-0000-0000CC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" y="219770983"/>
          <a:ext cx="1576796" cy="782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659</xdr:row>
      <xdr:rowOff>83820</xdr:rowOff>
    </xdr:from>
    <xdr:to>
      <xdr:col>0</xdr:col>
      <xdr:colOff>1710690</xdr:colOff>
      <xdr:row>660</xdr:row>
      <xdr:rowOff>419100</xdr:rowOff>
    </xdr:to>
    <xdr:pic>
      <xdr:nvPicPr>
        <xdr:cNvPr id="18381" name="Picture 10987">
          <a:extLst>
            <a:ext uri="{FF2B5EF4-FFF2-40B4-BE49-F238E27FC236}">
              <a16:creationId xmlns:a16="http://schemas.microsoft.com/office/drawing/2014/main" id="{00000000-0008-0000-0000-0000CD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221703900"/>
          <a:ext cx="171450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665</xdr:row>
      <xdr:rowOff>198120</xdr:rowOff>
    </xdr:from>
    <xdr:to>
      <xdr:col>1</xdr:col>
      <xdr:colOff>0</xdr:colOff>
      <xdr:row>668</xdr:row>
      <xdr:rowOff>91441</xdr:rowOff>
    </xdr:to>
    <xdr:pic>
      <xdr:nvPicPr>
        <xdr:cNvPr id="18382" name="Picture 10988">
          <a:extLst>
            <a:ext uri="{FF2B5EF4-FFF2-40B4-BE49-F238E27FC236}">
              <a16:creationId xmlns:a16="http://schemas.microsoft.com/office/drawing/2014/main" id="{00000000-0008-0000-0000-0000CE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24309940"/>
          <a:ext cx="170688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662</xdr:row>
      <xdr:rowOff>30480</xdr:rowOff>
    </xdr:from>
    <xdr:to>
      <xdr:col>1</xdr:col>
      <xdr:colOff>0</xdr:colOff>
      <xdr:row>664</xdr:row>
      <xdr:rowOff>358140</xdr:rowOff>
    </xdr:to>
    <xdr:pic>
      <xdr:nvPicPr>
        <xdr:cNvPr id="18383" name="Picture 10989">
          <a:extLst>
            <a:ext uri="{FF2B5EF4-FFF2-40B4-BE49-F238E27FC236}">
              <a16:creationId xmlns:a16="http://schemas.microsoft.com/office/drawing/2014/main" id="{00000000-0008-0000-0000-0000CF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22930720"/>
          <a:ext cx="176022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27758</xdr:colOff>
      <xdr:row>670</xdr:row>
      <xdr:rowOff>190500</xdr:rowOff>
    </xdr:from>
    <xdr:to>
      <xdr:col>0</xdr:col>
      <xdr:colOff>1666058</xdr:colOff>
      <xdr:row>671</xdr:row>
      <xdr:rowOff>545374</xdr:rowOff>
    </xdr:to>
    <xdr:pic>
      <xdr:nvPicPr>
        <xdr:cNvPr id="18384" name="Picture 10990">
          <a:extLst>
            <a:ext uri="{FF2B5EF4-FFF2-40B4-BE49-F238E27FC236}">
              <a16:creationId xmlns:a16="http://schemas.microsoft.com/office/drawing/2014/main" id="{00000000-0008-0000-0000-0000D0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" y="217170000"/>
          <a:ext cx="1638300" cy="1198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40277</xdr:colOff>
      <xdr:row>673</xdr:row>
      <xdr:rowOff>122464</xdr:rowOff>
    </xdr:from>
    <xdr:to>
      <xdr:col>0</xdr:col>
      <xdr:colOff>1594757</xdr:colOff>
      <xdr:row>680</xdr:row>
      <xdr:rowOff>76744</xdr:rowOff>
    </xdr:to>
    <xdr:pic>
      <xdr:nvPicPr>
        <xdr:cNvPr id="18385" name="Picture 10991">
          <a:extLst>
            <a:ext uri="{FF2B5EF4-FFF2-40B4-BE49-F238E27FC236}">
              <a16:creationId xmlns:a16="http://schemas.microsoft.com/office/drawing/2014/main" id="{00000000-0008-0000-0000-0000D1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77" y="219006964"/>
          <a:ext cx="155448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710</xdr:row>
      <xdr:rowOff>30480</xdr:rowOff>
    </xdr:from>
    <xdr:to>
      <xdr:col>0</xdr:col>
      <xdr:colOff>1645920</xdr:colOff>
      <xdr:row>715</xdr:row>
      <xdr:rowOff>190500</xdr:rowOff>
    </xdr:to>
    <xdr:pic>
      <xdr:nvPicPr>
        <xdr:cNvPr id="18387" name="Picture 10994">
          <a:extLst>
            <a:ext uri="{FF2B5EF4-FFF2-40B4-BE49-F238E27FC236}">
              <a16:creationId xmlns:a16="http://schemas.microsoft.com/office/drawing/2014/main" id="{00000000-0008-0000-0000-0000D3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37058200"/>
          <a:ext cx="145542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721</xdr:row>
      <xdr:rowOff>53340</xdr:rowOff>
    </xdr:from>
    <xdr:to>
      <xdr:col>1</xdr:col>
      <xdr:colOff>0</xdr:colOff>
      <xdr:row>725</xdr:row>
      <xdr:rowOff>137161</xdr:rowOff>
    </xdr:to>
    <xdr:pic>
      <xdr:nvPicPr>
        <xdr:cNvPr id="18388" name="Picture 10995">
          <a:extLst>
            <a:ext uri="{FF2B5EF4-FFF2-40B4-BE49-F238E27FC236}">
              <a16:creationId xmlns:a16="http://schemas.microsoft.com/office/drawing/2014/main" id="{00000000-0008-0000-0000-0000D4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39778540"/>
          <a:ext cx="163068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732</xdr:row>
      <xdr:rowOff>99060</xdr:rowOff>
    </xdr:from>
    <xdr:to>
      <xdr:col>1</xdr:col>
      <xdr:colOff>1905</xdr:colOff>
      <xdr:row>734</xdr:row>
      <xdr:rowOff>144780</xdr:rowOff>
    </xdr:to>
    <xdr:pic>
      <xdr:nvPicPr>
        <xdr:cNvPr id="18389" name="Picture 10997">
          <a:extLst>
            <a:ext uri="{FF2B5EF4-FFF2-40B4-BE49-F238E27FC236}">
              <a16:creationId xmlns:a16="http://schemas.microsoft.com/office/drawing/2014/main" id="{00000000-0008-0000-0000-0000D5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2864640"/>
          <a:ext cx="9829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146</xdr:row>
      <xdr:rowOff>22860</xdr:rowOff>
    </xdr:from>
    <xdr:to>
      <xdr:col>0</xdr:col>
      <xdr:colOff>1424940</xdr:colOff>
      <xdr:row>147</xdr:row>
      <xdr:rowOff>480060</xdr:rowOff>
    </xdr:to>
    <xdr:pic>
      <xdr:nvPicPr>
        <xdr:cNvPr id="18390" name="Picture 10999">
          <a:extLst>
            <a:ext uri="{FF2B5EF4-FFF2-40B4-BE49-F238E27FC236}">
              <a16:creationId xmlns:a16="http://schemas.microsoft.com/office/drawing/2014/main" id="{00000000-0008-0000-0000-0000D6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20" b="6419"/>
        <a:stretch>
          <a:fillRect/>
        </a:stretch>
      </xdr:blipFill>
      <xdr:spPr bwMode="auto">
        <a:xfrm>
          <a:off x="342900" y="45361860"/>
          <a:ext cx="108204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426720</xdr:colOff>
      <xdr:row>149</xdr:row>
      <xdr:rowOff>68580</xdr:rowOff>
    </xdr:from>
    <xdr:to>
      <xdr:col>0</xdr:col>
      <xdr:colOff>1424940</xdr:colOff>
      <xdr:row>150</xdr:row>
      <xdr:rowOff>441961</xdr:rowOff>
    </xdr:to>
    <xdr:pic>
      <xdr:nvPicPr>
        <xdr:cNvPr id="18391" name="Picture 11002">
          <a:extLst>
            <a:ext uri="{FF2B5EF4-FFF2-40B4-BE49-F238E27FC236}">
              <a16:creationId xmlns:a16="http://schemas.microsoft.com/office/drawing/2014/main" id="{00000000-0008-0000-0000-0000D7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46756320"/>
          <a:ext cx="99822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176</xdr:row>
      <xdr:rowOff>22860</xdr:rowOff>
    </xdr:from>
    <xdr:to>
      <xdr:col>0</xdr:col>
      <xdr:colOff>1341120</xdr:colOff>
      <xdr:row>177</xdr:row>
      <xdr:rowOff>480061</xdr:rowOff>
    </xdr:to>
    <xdr:pic>
      <xdr:nvPicPr>
        <xdr:cNvPr id="18392" name="Picture 11005">
          <a:extLst>
            <a:ext uri="{FF2B5EF4-FFF2-40B4-BE49-F238E27FC236}">
              <a16:creationId xmlns:a16="http://schemas.microsoft.com/office/drawing/2014/main" id="{00000000-0008-0000-0000-0000D8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4208680"/>
          <a:ext cx="99822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350520</xdr:colOff>
      <xdr:row>179</xdr:row>
      <xdr:rowOff>7620</xdr:rowOff>
    </xdr:from>
    <xdr:to>
      <xdr:col>0</xdr:col>
      <xdr:colOff>1341120</xdr:colOff>
      <xdr:row>180</xdr:row>
      <xdr:rowOff>480061</xdr:rowOff>
    </xdr:to>
    <xdr:pic>
      <xdr:nvPicPr>
        <xdr:cNvPr id="18393" name="Picture 11006">
          <a:extLst>
            <a:ext uri="{FF2B5EF4-FFF2-40B4-BE49-F238E27FC236}">
              <a16:creationId xmlns:a16="http://schemas.microsoft.com/office/drawing/2014/main" id="{00000000-0008-0000-0000-0000D9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55519320"/>
          <a:ext cx="99060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1242060</xdr:colOff>
      <xdr:row>564</xdr:row>
      <xdr:rowOff>76200</xdr:rowOff>
    </xdr:from>
    <xdr:to>
      <xdr:col>0</xdr:col>
      <xdr:colOff>1684020</xdr:colOff>
      <xdr:row>565</xdr:row>
      <xdr:rowOff>198119</xdr:rowOff>
    </xdr:to>
    <xdr:pic>
      <xdr:nvPicPr>
        <xdr:cNvPr id="18395" name="Picture 3">
          <a:extLst>
            <a:ext uri="{FF2B5EF4-FFF2-40B4-BE49-F238E27FC236}">
              <a16:creationId xmlns:a16="http://schemas.microsoft.com/office/drawing/2014/main" id="{00000000-0008-0000-0000-0000DB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88" t="10495" r="20409" b="31779"/>
        <a:stretch>
          <a:fillRect/>
        </a:stretch>
      </xdr:blipFill>
      <xdr:spPr bwMode="auto">
        <a:xfrm>
          <a:off x="1242060" y="175633380"/>
          <a:ext cx="44196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570</xdr:row>
      <xdr:rowOff>30480</xdr:rowOff>
    </xdr:from>
    <xdr:to>
      <xdr:col>0</xdr:col>
      <xdr:colOff>1710690</xdr:colOff>
      <xdr:row>573</xdr:row>
      <xdr:rowOff>144780</xdr:rowOff>
    </xdr:to>
    <xdr:pic>
      <xdr:nvPicPr>
        <xdr:cNvPr id="18396" name="Picture 11013">
          <a:extLst>
            <a:ext uri="{FF2B5EF4-FFF2-40B4-BE49-F238E27FC236}">
              <a16:creationId xmlns:a16="http://schemas.microsoft.com/office/drawing/2014/main" id="{00000000-0008-0000-0000-0000DC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280" b="24445"/>
        <a:stretch>
          <a:fillRect/>
        </a:stretch>
      </xdr:blipFill>
      <xdr:spPr bwMode="auto">
        <a:xfrm>
          <a:off x="15240" y="177789840"/>
          <a:ext cx="1714500" cy="1188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1234440</xdr:colOff>
      <xdr:row>572</xdr:row>
      <xdr:rowOff>91440</xdr:rowOff>
    </xdr:from>
    <xdr:to>
      <xdr:col>0</xdr:col>
      <xdr:colOff>1684020</xdr:colOff>
      <xdr:row>573</xdr:row>
      <xdr:rowOff>182880</xdr:rowOff>
    </xdr:to>
    <xdr:pic>
      <xdr:nvPicPr>
        <xdr:cNvPr id="18397" name="Picture 4">
          <a:extLst>
            <a:ext uri="{FF2B5EF4-FFF2-40B4-BE49-F238E27FC236}">
              <a16:creationId xmlns:a16="http://schemas.microsoft.com/office/drawing/2014/main" id="{00000000-0008-0000-0000-0000DD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12" t="10265" r="17809" b="41579"/>
        <a:stretch>
          <a:fillRect/>
        </a:stretch>
      </xdr:blipFill>
      <xdr:spPr bwMode="auto">
        <a:xfrm>
          <a:off x="1234440" y="178567080"/>
          <a:ext cx="4495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577</xdr:row>
      <xdr:rowOff>304800</xdr:rowOff>
    </xdr:from>
    <xdr:to>
      <xdr:col>0</xdr:col>
      <xdr:colOff>1661160</xdr:colOff>
      <xdr:row>580</xdr:row>
      <xdr:rowOff>342900</xdr:rowOff>
    </xdr:to>
    <xdr:pic>
      <xdr:nvPicPr>
        <xdr:cNvPr id="18398" name="Picture 11016">
          <a:extLst>
            <a:ext uri="{FF2B5EF4-FFF2-40B4-BE49-F238E27FC236}">
              <a16:creationId xmlns:a16="http://schemas.microsoft.com/office/drawing/2014/main" id="{00000000-0008-0000-0000-0000DE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90"/>
        <a:stretch>
          <a:fillRect/>
        </a:stretch>
      </xdr:blipFill>
      <xdr:spPr bwMode="auto">
        <a:xfrm>
          <a:off x="53340" y="182651400"/>
          <a:ext cx="160782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1333500</xdr:colOff>
      <xdr:row>579</xdr:row>
      <xdr:rowOff>304800</xdr:rowOff>
    </xdr:from>
    <xdr:to>
      <xdr:col>1</xdr:col>
      <xdr:colOff>0</xdr:colOff>
      <xdr:row>580</xdr:row>
      <xdr:rowOff>342900</xdr:rowOff>
    </xdr:to>
    <xdr:pic>
      <xdr:nvPicPr>
        <xdr:cNvPr id="18399" name="Picture 4">
          <a:extLst>
            <a:ext uri="{FF2B5EF4-FFF2-40B4-BE49-F238E27FC236}">
              <a16:creationId xmlns:a16="http://schemas.microsoft.com/office/drawing/2014/main" id="{00000000-0008-0000-0000-0000DF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12" t="10265" r="17809" b="41579"/>
        <a:stretch>
          <a:fillRect/>
        </a:stretch>
      </xdr:blipFill>
      <xdr:spPr bwMode="auto">
        <a:xfrm>
          <a:off x="1333500" y="183413400"/>
          <a:ext cx="4343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1272540</xdr:colOff>
      <xdr:row>586</xdr:row>
      <xdr:rowOff>243840</xdr:rowOff>
    </xdr:from>
    <xdr:to>
      <xdr:col>0</xdr:col>
      <xdr:colOff>1699260</xdr:colOff>
      <xdr:row>587</xdr:row>
      <xdr:rowOff>304800</xdr:rowOff>
    </xdr:to>
    <xdr:pic>
      <xdr:nvPicPr>
        <xdr:cNvPr id="18400" name="Picture 2">
          <a:extLst>
            <a:ext uri="{FF2B5EF4-FFF2-40B4-BE49-F238E27FC236}">
              <a16:creationId xmlns:a16="http://schemas.microsoft.com/office/drawing/2014/main" id="{00000000-0008-0000-0000-0000E0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95" t="16800" r="24724" b="45866"/>
        <a:stretch>
          <a:fillRect/>
        </a:stretch>
      </xdr:blipFill>
      <xdr:spPr bwMode="auto">
        <a:xfrm>
          <a:off x="1272540" y="185981340"/>
          <a:ext cx="4267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1242060</xdr:colOff>
      <xdr:row>597</xdr:row>
      <xdr:rowOff>83820</xdr:rowOff>
    </xdr:from>
    <xdr:to>
      <xdr:col>0</xdr:col>
      <xdr:colOff>1638300</xdr:colOff>
      <xdr:row>597</xdr:row>
      <xdr:rowOff>441960</xdr:rowOff>
    </xdr:to>
    <xdr:pic>
      <xdr:nvPicPr>
        <xdr:cNvPr id="18401" name="Picture 172">
          <a:extLst>
            <a:ext uri="{FF2B5EF4-FFF2-40B4-BE49-F238E27FC236}">
              <a16:creationId xmlns:a16="http://schemas.microsoft.com/office/drawing/2014/main" id="{00000000-0008-0000-0000-0000E1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05" t="16876" r="27162" b="50499"/>
        <a:stretch>
          <a:fillRect/>
        </a:stretch>
      </xdr:blipFill>
      <xdr:spPr bwMode="auto">
        <a:xfrm>
          <a:off x="1242060" y="190301880"/>
          <a:ext cx="3962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1341120</xdr:colOff>
      <xdr:row>600</xdr:row>
      <xdr:rowOff>68580</xdr:rowOff>
    </xdr:from>
    <xdr:to>
      <xdr:col>0</xdr:col>
      <xdr:colOff>1706880</xdr:colOff>
      <xdr:row>600</xdr:row>
      <xdr:rowOff>426720</xdr:rowOff>
    </xdr:to>
    <xdr:pic>
      <xdr:nvPicPr>
        <xdr:cNvPr id="18402" name="Picture 176">
          <a:extLst>
            <a:ext uri="{FF2B5EF4-FFF2-40B4-BE49-F238E27FC236}">
              <a16:creationId xmlns:a16="http://schemas.microsoft.com/office/drawing/2014/main" id="{00000000-0008-0000-0000-0000E2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95" t="16800" r="24724" b="45866"/>
        <a:stretch>
          <a:fillRect/>
        </a:stretch>
      </xdr:blipFill>
      <xdr:spPr bwMode="auto">
        <a:xfrm>
          <a:off x="1341120" y="191772540"/>
          <a:ext cx="3657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1310640</xdr:colOff>
      <xdr:row>603</xdr:row>
      <xdr:rowOff>129540</xdr:rowOff>
    </xdr:from>
    <xdr:to>
      <xdr:col>0</xdr:col>
      <xdr:colOff>1706880</xdr:colOff>
      <xdr:row>603</xdr:row>
      <xdr:rowOff>487680</xdr:rowOff>
    </xdr:to>
    <xdr:pic>
      <xdr:nvPicPr>
        <xdr:cNvPr id="18403" name="Picture 172">
          <a:extLst>
            <a:ext uri="{FF2B5EF4-FFF2-40B4-BE49-F238E27FC236}">
              <a16:creationId xmlns:a16="http://schemas.microsoft.com/office/drawing/2014/main" id="{00000000-0008-0000-0000-0000E3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05" t="16876" r="27162" b="50499"/>
        <a:stretch>
          <a:fillRect/>
        </a:stretch>
      </xdr:blipFill>
      <xdr:spPr bwMode="auto">
        <a:xfrm>
          <a:off x="1310640" y="193281300"/>
          <a:ext cx="3962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1280160</xdr:colOff>
      <xdr:row>606</xdr:row>
      <xdr:rowOff>68580</xdr:rowOff>
    </xdr:from>
    <xdr:to>
      <xdr:col>0</xdr:col>
      <xdr:colOff>1706880</xdr:colOff>
      <xdr:row>606</xdr:row>
      <xdr:rowOff>510540</xdr:rowOff>
    </xdr:to>
    <xdr:pic>
      <xdr:nvPicPr>
        <xdr:cNvPr id="18404" name="Picture 176">
          <a:extLst>
            <a:ext uri="{FF2B5EF4-FFF2-40B4-BE49-F238E27FC236}">
              <a16:creationId xmlns:a16="http://schemas.microsoft.com/office/drawing/2014/main" id="{00000000-0008-0000-0000-0000E4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95" t="16800" r="24724" b="45866"/>
        <a:stretch>
          <a:fillRect/>
        </a:stretch>
      </xdr:blipFill>
      <xdr:spPr bwMode="auto">
        <a:xfrm>
          <a:off x="1280160" y="194668140"/>
          <a:ext cx="4267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1310640</xdr:colOff>
      <xdr:row>609</xdr:row>
      <xdr:rowOff>129540</xdr:rowOff>
    </xdr:from>
    <xdr:to>
      <xdr:col>0</xdr:col>
      <xdr:colOff>1706880</xdr:colOff>
      <xdr:row>609</xdr:row>
      <xdr:rowOff>487680</xdr:rowOff>
    </xdr:to>
    <xdr:pic>
      <xdr:nvPicPr>
        <xdr:cNvPr id="18405" name="Picture 172">
          <a:extLst>
            <a:ext uri="{FF2B5EF4-FFF2-40B4-BE49-F238E27FC236}">
              <a16:creationId xmlns:a16="http://schemas.microsoft.com/office/drawing/2014/main" id="{00000000-0008-0000-0000-0000E5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05" t="16876" r="27162" b="50499"/>
        <a:stretch>
          <a:fillRect/>
        </a:stretch>
      </xdr:blipFill>
      <xdr:spPr bwMode="auto">
        <a:xfrm>
          <a:off x="1310640" y="196176900"/>
          <a:ext cx="3962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1280160</xdr:colOff>
      <xdr:row>612</xdr:row>
      <xdr:rowOff>68580</xdr:rowOff>
    </xdr:from>
    <xdr:to>
      <xdr:col>0</xdr:col>
      <xdr:colOff>1661160</xdr:colOff>
      <xdr:row>612</xdr:row>
      <xdr:rowOff>464820</xdr:rowOff>
    </xdr:to>
    <xdr:pic>
      <xdr:nvPicPr>
        <xdr:cNvPr id="18406" name="Picture 176">
          <a:extLst>
            <a:ext uri="{FF2B5EF4-FFF2-40B4-BE49-F238E27FC236}">
              <a16:creationId xmlns:a16="http://schemas.microsoft.com/office/drawing/2014/main" id="{00000000-0008-0000-0000-0000E6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95" t="16800" r="24724" b="45866"/>
        <a:stretch>
          <a:fillRect/>
        </a:stretch>
      </xdr:blipFill>
      <xdr:spPr bwMode="auto">
        <a:xfrm>
          <a:off x="1280160" y="19756374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1333500</xdr:colOff>
      <xdr:row>615</xdr:row>
      <xdr:rowOff>114300</xdr:rowOff>
    </xdr:from>
    <xdr:to>
      <xdr:col>0</xdr:col>
      <xdr:colOff>1712595</xdr:colOff>
      <xdr:row>615</xdr:row>
      <xdr:rowOff>472440</xdr:rowOff>
    </xdr:to>
    <xdr:pic>
      <xdr:nvPicPr>
        <xdr:cNvPr id="18407" name="Picture 172">
          <a:extLst>
            <a:ext uri="{FF2B5EF4-FFF2-40B4-BE49-F238E27FC236}">
              <a16:creationId xmlns:a16="http://schemas.microsoft.com/office/drawing/2014/main" id="{00000000-0008-0000-0000-0000E7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05" t="16876" r="27162" b="50499"/>
        <a:stretch>
          <a:fillRect/>
        </a:stretch>
      </xdr:blipFill>
      <xdr:spPr bwMode="auto">
        <a:xfrm>
          <a:off x="1333500" y="199057260"/>
          <a:ext cx="3886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1363980</xdr:colOff>
      <xdr:row>618</xdr:row>
      <xdr:rowOff>182880</xdr:rowOff>
    </xdr:from>
    <xdr:to>
      <xdr:col>1</xdr:col>
      <xdr:colOff>0</xdr:colOff>
      <xdr:row>618</xdr:row>
      <xdr:rowOff>541020</xdr:rowOff>
    </xdr:to>
    <xdr:pic>
      <xdr:nvPicPr>
        <xdr:cNvPr id="18408" name="Picture 176">
          <a:extLst>
            <a:ext uri="{FF2B5EF4-FFF2-40B4-BE49-F238E27FC236}">
              <a16:creationId xmlns:a16="http://schemas.microsoft.com/office/drawing/2014/main" id="{00000000-0008-0000-0000-0000E8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95" t="16800" r="24724" b="45866"/>
        <a:stretch>
          <a:fillRect/>
        </a:stretch>
      </xdr:blipFill>
      <xdr:spPr bwMode="auto">
        <a:xfrm>
          <a:off x="1363980" y="200611740"/>
          <a:ext cx="3505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1310640</xdr:colOff>
      <xdr:row>621</xdr:row>
      <xdr:rowOff>129540</xdr:rowOff>
    </xdr:from>
    <xdr:to>
      <xdr:col>0</xdr:col>
      <xdr:colOff>1706880</xdr:colOff>
      <xdr:row>621</xdr:row>
      <xdr:rowOff>487680</xdr:rowOff>
    </xdr:to>
    <xdr:pic>
      <xdr:nvPicPr>
        <xdr:cNvPr id="18409" name="Picture 172">
          <a:extLst>
            <a:ext uri="{FF2B5EF4-FFF2-40B4-BE49-F238E27FC236}">
              <a16:creationId xmlns:a16="http://schemas.microsoft.com/office/drawing/2014/main" id="{00000000-0008-0000-0000-0000E9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05" t="16876" r="27162" b="50499"/>
        <a:stretch>
          <a:fillRect/>
        </a:stretch>
      </xdr:blipFill>
      <xdr:spPr bwMode="auto">
        <a:xfrm>
          <a:off x="1310640" y="202082400"/>
          <a:ext cx="3962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1356360</xdr:colOff>
      <xdr:row>624</xdr:row>
      <xdr:rowOff>160020</xdr:rowOff>
    </xdr:from>
    <xdr:to>
      <xdr:col>0</xdr:col>
      <xdr:colOff>1706880</xdr:colOff>
      <xdr:row>624</xdr:row>
      <xdr:rowOff>518160</xdr:rowOff>
    </xdr:to>
    <xdr:pic>
      <xdr:nvPicPr>
        <xdr:cNvPr id="18410" name="Picture 176">
          <a:extLst>
            <a:ext uri="{FF2B5EF4-FFF2-40B4-BE49-F238E27FC236}">
              <a16:creationId xmlns:a16="http://schemas.microsoft.com/office/drawing/2014/main" id="{00000000-0008-0000-0000-0000EA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95" t="16800" r="24724" b="45866"/>
        <a:stretch>
          <a:fillRect/>
        </a:stretch>
      </xdr:blipFill>
      <xdr:spPr bwMode="auto">
        <a:xfrm>
          <a:off x="1356360" y="203636880"/>
          <a:ext cx="3505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648</xdr:row>
      <xdr:rowOff>0</xdr:rowOff>
    </xdr:from>
    <xdr:to>
      <xdr:col>1</xdr:col>
      <xdr:colOff>0</xdr:colOff>
      <xdr:row>649</xdr:row>
      <xdr:rowOff>304800</xdr:rowOff>
    </xdr:to>
    <xdr:pic>
      <xdr:nvPicPr>
        <xdr:cNvPr id="18411" name="Picture 2">
          <a:extLst>
            <a:ext uri="{FF2B5EF4-FFF2-40B4-BE49-F238E27FC236}">
              <a16:creationId xmlns:a16="http://schemas.microsoft.com/office/drawing/2014/main" id="{00000000-0008-0000-0000-0000EB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04" t="7297" r="5527" b="23682"/>
        <a:stretch>
          <a:fillRect/>
        </a:stretch>
      </xdr:blipFill>
      <xdr:spPr bwMode="auto">
        <a:xfrm>
          <a:off x="68580" y="219105480"/>
          <a:ext cx="164592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582</xdr:row>
      <xdr:rowOff>22860</xdr:rowOff>
    </xdr:from>
    <xdr:to>
      <xdr:col>0</xdr:col>
      <xdr:colOff>1661160</xdr:colOff>
      <xdr:row>584</xdr:row>
      <xdr:rowOff>342900</xdr:rowOff>
    </xdr:to>
    <xdr:pic>
      <xdr:nvPicPr>
        <xdr:cNvPr id="18412" name="Picture 11054" descr="11">
          <a:extLst>
            <a:ext uri="{FF2B5EF4-FFF2-40B4-BE49-F238E27FC236}">
              <a16:creationId xmlns:a16="http://schemas.microsoft.com/office/drawing/2014/main" id="{00000000-0008-0000-0000-0000EC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2" r="7382"/>
        <a:stretch>
          <a:fillRect/>
        </a:stretch>
      </xdr:blipFill>
      <xdr:spPr bwMode="auto">
        <a:xfrm>
          <a:off x="121920" y="184327800"/>
          <a:ext cx="153924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559</xdr:row>
      <xdr:rowOff>30480</xdr:rowOff>
    </xdr:from>
    <xdr:to>
      <xdr:col>0</xdr:col>
      <xdr:colOff>1577340</xdr:colOff>
      <xdr:row>561</xdr:row>
      <xdr:rowOff>297181</xdr:rowOff>
    </xdr:to>
    <xdr:pic>
      <xdr:nvPicPr>
        <xdr:cNvPr id="18413" name="Picture 11055" descr="13">
          <a:extLst>
            <a:ext uri="{FF2B5EF4-FFF2-40B4-BE49-F238E27FC236}">
              <a16:creationId xmlns:a16="http://schemas.microsoft.com/office/drawing/2014/main" id="{00000000-0008-0000-0000-0000ED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35" r="10335"/>
        <a:stretch>
          <a:fillRect/>
        </a:stretch>
      </xdr:blipFill>
      <xdr:spPr bwMode="auto">
        <a:xfrm>
          <a:off x="129540" y="173796960"/>
          <a:ext cx="14478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567</xdr:row>
      <xdr:rowOff>30480</xdr:rowOff>
    </xdr:from>
    <xdr:to>
      <xdr:col>1</xdr:col>
      <xdr:colOff>0</xdr:colOff>
      <xdr:row>570</xdr:row>
      <xdr:rowOff>68581</xdr:rowOff>
    </xdr:to>
    <xdr:pic>
      <xdr:nvPicPr>
        <xdr:cNvPr id="18414" name="Picture 11056" descr="13">
          <a:extLst>
            <a:ext uri="{FF2B5EF4-FFF2-40B4-BE49-F238E27FC236}">
              <a16:creationId xmlns:a16="http://schemas.microsoft.com/office/drawing/2014/main" id="{00000000-0008-0000-0000-0000EE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35" r="10335"/>
        <a:stretch>
          <a:fillRect/>
        </a:stretch>
      </xdr:blipFill>
      <xdr:spPr bwMode="auto">
        <a:xfrm>
          <a:off x="83820" y="176715420"/>
          <a:ext cx="16306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575</xdr:row>
      <xdr:rowOff>53340</xdr:rowOff>
    </xdr:from>
    <xdr:to>
      <xdr:col>0</xdr:col>
      <xdr:colOff>1630680</xdr:colOff>
      <xdr:row>577</xdr:row>
      <xdr:rowOff>335280</xdr:rowOff>
    </xdr:to>
    <xdr:pic>
      <xdr:nvPicPr>
        <xdr:cNvPr id="18415" name="Picture 11057" descr="12">
          <a:extLst>
            <a:ext uri="{FF2B5EF4-FFF2-40B4-BE49-F238E27FC236}">
              <a16:creationId xmlns:a16="http://schemas.microsoft.com/office/drawing/2014/main" id="{00000000-0008-0000-0000-0000EF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35" r="11810"/>
        <a:stretch>
          <a:fillRect/>
        </a:stretch>
      </xdr:blipFill>
      <xdr:spPr bwMode="auto">
        <a:xfrm>
          <a:off x="152400" y="181637940"/>
          <a:ext cx="14782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388620</xdr:colOff>
      <xdr:row>741</xdr:row>
      <xdr:rowOff>38100</xdr:rowOff>
    </xdr:from>
    <xdr:to>
      <xdr:col>0</xdr:col>
      <xdr:colOff>1318260</xdr:colOff>
      <xdr:row>741</xdr:row>
      <xdr:rowOff>739140</xdr:rowOff>
    </xdr:to>
    <xdr:pic>
      <xdr:nvPicPr>
        <xdr:cNvPr id="18416" name="Picture 122">
          <a:extLst>
            <a:ext uri="{FF2B5EF4-FFF2-40B4-BE49-F238E27FC236}">
              <a16:creationId xmlns:a16="http://schemas.microsoft.com/office/drawing/2014/main" id="{00000000-0008-0000-0000-0000F0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246956580"/>
          <a:ext cx="92964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243840</xdr:colOff>
      <xdr:row>55</xdr:row>
      <xdr:rowOff>7620</xdr:rowOff>
    </xdr:from>
    <xdr:to>
      <xdr:col>0</xdr:col>
      <xdr:colOff>1501140</xdr:colOff>
      <xdr:row>56</xdr:row>
      <xdr:rowOff>403860</xdr:rowOff>
    </xdr:to>
    <xdr:pic>
      <xdr:nvPicPr>
        <xdr:cNvPr id="18417" name="Picture 11071" descr="08PP PERT-EVOH-PERT oxygen barrier five layer composite pipe for heating floor SC">
          <a:extLst>
            <a:ext uri="{FF2B5EF4-FFF2-40B4-BE49-F238E27FC236}">
              <a16:creationId xmlns:a16="http://schemas.microsoft.com/office/drawing/2014/main" id="{00000000-0008-0000-0000-0000F1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13" b="15427"/>
        <a:stretch>
          <a:fillRect/>
        </a:stretch>
      </xdr:blipFill>
      <xdr:spPr bwMode="auto">
        <a:xfrm>
          <a:off x="243840" y="16367760"/>
          <a:ext cx="1257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243840</xdr:colOff>
      <xdr:row>52</xdr:row>
      <xdr:rowOff>38100</xdr:rowOff>
    </xdr:from>
    <xdr:to>
      <xdr:col>0</xdr:col>
      <xdr:colOff>1493520</xdr:colOff>
      <xdr:row>53</xdr:row>
      <xdr:rowOff>373381</xdr:rowOff>
    </xdr:to>
    <xdr:pic>
      <xdr:nvPicPr>
        <xdr:cNvPr id="18418" name="Picture 11072" descr="07PP PERT single layer pipe for heating floor SC">
          <a:extLst>
            <a:ext uri="{FF2B5EF4-FFF2-40B4-BE49-F238E27FC236}">
              <a16:creationId xmlns:a16="http://schemas.microsoft.com/office/drawing/2014/main" id="{00000000-0008-0000-0000-0000F2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31" b="18631"/>
        <a:stretch>
          <a:fillRect/>
        </a:stretch>
      </xdr:blipFill>
      <xdr:spPr bwMode="auto">
        <a:xfrm>
          <a:off x="243840" y="14752320"/>
          <a:ext cx="124968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261</xdr:row>
      <xdr:rowOff>99060</xdr:rowOff>
    </xdr:from>
    <xdr:to>
      <xdr:col>0</xdr:col>
      <xdr:colOff>1082040</xdr:colOff>
      <xdr:row>264</xdr:row>
      <xdr:rowOff>213361</xdr:rowOff>
    </xdr:to>
    <xdr:pic>
      <xdr:nvPicPr>
        <xdr:cNvPr id="18419" name="Picture 51">
          <a:extLst>
            <a:ext uri="{FF2B5EF4-FFF2-40B4-BE49-F238E27FC236}">
              <a16:creationId xmlns:a16="http://schemas.microsoft.com/office/drawing/2014/main" id="{00000000-0008-0000-0000-0000F3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56" t="10406" r="16222" b="38145"/>
        <a:stretch>
          <a:fillRect/>
        </a:stretch>
      </xdr:blipFill>
      <xdr:spPr bwMode="auto">
        <a:xfrm>
          <a:off x="53340" y="78105000"/>
          <a:ext cx="102870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883920</xdr:colOff>
      <xdr:row>264</xdr:row>
      <xdr:rowOff>137160</xdr:rowOff>
    </xdr:from>
    <xdr:to>
      <xdr:col>0</xdr:col>
      <xdr:colOff>1706880</xdr:colOff>
      <xdr:row>267</xdr:row>
      <xdr:rowOff>182880</xdr:rowOff>
    </xdr:to>
    <xdr:pic>
      <xdr:nvPicPr>
        <xdr:cNvPr id="18420" name="Picture 11077">
          <a:extLst>
            <a:ext uri="{FF2B5EF4-FFF2-40B4-BE49-F238E27FC236}">
              <a16:creationId xmlns:a16="http://schemas.microsoft.com/office/drawing/2014/main" id="{00000000-0008-0000-0000-0000F4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982"/>
        <a:stretch>
          <a:fillRect/>
        </a:stretch>
      </xdr:blipFill>
      <xdr:spPr bwMode="auto">
        <a:xfrm>
          <a:off x="883920" y="78897480"/>
          <a:ext cx="82296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389</xdr:row>
      <xdr:rowOff>22860</xdr:rowOff>
    </xdr:from>
    <xdr:to>
      <xdr:col>0</xdr:col>
      <xdr:colOff>1341120</xdr:colOff>
      <xdr:row>390</xdr:row>
      <xdr:rowOff>358140</xdr:rowOff>
    </xdr:to>
    <xdr:pic>
      <xdr:nvPicPr>
        <xdr:cNvPr id="18421" name="Picture 9">
          <a:extLst>
            <a:ext uri="{FF2B5EF4-FFF2-40B4-BE49-F238E27FC236}">
              <a16:creationId xmlns:a16="http://schemas.microsoft.com/office/drawing/2014/main" id="{00000000-0008-0000-0000-0000F5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56" t="17068" r="17647" b="33472"/>
        <a:stretch>
          <a:fillRect/>
        </a:stretch>
      </xdr:blipFill>
      <xdr:spPr bwMode="auto">
        <a:xfrm>
          <a:off x="312420" y="112570260"/>
          <a:ext cx="102870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411480</xdr:colOff>
      <xdr:row>182</xdr:row>
      <xdr:rowOff>38100</xdr:rowOff>
    </xdr:from>
    <xdr:to>
      <xdr:col>0</xdr:col>
      <xdr:colOff>1249680</xdr:colOff>
      <xdr:row>183</xdr:row>
      <xdr:rowOff>365760</xdr:rowOff>
    </xdr:to>
    <xdr:pic>
      <xdr:nvPicPr>
        <xdr:cNvPr id="18422" name="Picture 34">
          <a:extLst>
            <a:ext uri="{FF2B5EF4-FFF2-40B4-BE49-F238E27FC236}">
              <a16:creationId xmlns:a16="http://schemas.microsoft.com/office/drawing/2014/main" id="{00000000-0008-0000-0000-0000F6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65" t="18108" r="19073" b="23802"/>
        <a:stretch>
          <a:fillRect/>
        </a:stretch>
      </xdr:blipFill>
      <xdr:spPr bwMode="auto">
        <a:xfrm>
          <a:off x="411480" y="56936640"/>
          <a:ext cx="8382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555</xdr:row>
      <xdr:rowOff>213360</xdr:rowOff>
    </xdr:from>
    <xdr:to>
      <xdr:col>0</xdr:col>
      <xdr:colOff>1699260</xdr:colOff>
      <xdr:row>557</xdr:row>
      <xdr:rowOff>342900</xdr:rowOff>
    </xdr:to>
    <xdr:pic>
      <xdr:nvPicPr>
        <xdr:cNvPr id="18423" name="Picture 207">
          <a:extLst>
            <a:ext uri="{FF2B5EF4-FFF2-40B4-BE49-F238E27FC236}">
              <a16:creationId xmlns:a16="http://schemas.microsoft.com/office/drawing/2014/main" id="{00000000-0008-0000-0000-0000F7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38" t="4480" r="12537" b="30818"/>
        <a:stretch>
          <a:fillRect/>
        </a:stretch>
      </xdr:blipFill>
      <xdr:spPr bwMode="auto">
        <a:xfrm>
          <a:off x="876300" y="172387260"/>
          <a:ext cx="82296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553</xdr:row>
      <xdr:rowOff>289560</xdr:rowOff>
    </xdr:from>
    <xdr:to>
      <xdr:col>0</xdr:col>
      <xdr:colOff>838200</xdr:colOff>
      <xdr:row>556</xdr:row>
      <xdr:rowOff>335280</xdr:rowOff>
    </xdr:to>
    <xdr:pic>
      <xdr:nvPicPr>
        <xdr:cNvPr id="18424" name="Picture 9">
          <a:extLst>
            <a:ext uri="{FF2B5EF4-FFF2-40B4-BE49-F238E27FC236}">
              <a16:creationId xmlns:a16="http://schemas.microsoft.com/office/drawing/2014/main" id="{00000000-0008-0000-0000-0000F8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51" t="5769" r="19672" b="25000"/>
        <a:stretch>
          <a:fillRect/>
        </a:stretch>
      </xdr:blipFill>
      <xdr:spPr bwMode="auto">
        <a:xfrm>
          <a:off x="76200" y="171701460"/>
          <a:ext cx="762000" cy="1188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274320</xdr:colOff>
      <xdr:row>702</xdr:row>
      <xdr:rowOff>53340</xdr:rowOff>
    </xdr:from>
    <xdr:to>
      <xdr:col>0</xdr:col>
      <xdr:colOff>1508760</xdr:colOff>
      <xdr:row>705</xdr:row>
      <xdr:rowOff>198120</xdr:rowOff>
    </xdr:to>
    <xdr:pic>
      <xdr:nvPicPr>
        <xdr:cNvPr id="18425" name="Picture 10">
          <a:extLst>
            <a:ext uri="{FF2B5EF4-FFF2-40B4-BE49-F238E27FC236}">
              <a16:creationId xmlns:a16="http://schemas.microsoft.com/office/drawing/2014/main" id="{00000000-0008-0000-0000-0000F9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2" t="14085" b="11011"/>
        <a:stretch>
          <a:fillRect/>
        </a:stretch>
      </xdr:blipFill>
      <xdr:spPr bwMode="auto">
        <a:xfrm>
          <a:off x="274320" y="234459780"/>
          <a:ext cx="123444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316</xdr:row>
      <xdr:rowOff>15240</xdr:rowOff>
    </xdr:from>
    <xdr:to>
      <xdr:col>0</xdr:col>
      <xdr:colOff>1645920</xdr:colOff>
      <xdr:row>322</xdr:row>
      <xdr:rowOff>129539</xdr:rowOff>
    </xdr:to>
    <xdr:pic>
      <xdr:nvPicPr>
        <xdr:cNvPr id="18426" name="Picture 11084">
          <a:extLst>
            <a:ext uri="{FF2B5EF4-FFF2-40B4-BE49-F238E27FC236}">
              <a16:creationId xmlns:a16="http://schemas.microsoft.com/office/drawing/2014/main" id="{00000000-0008-0000-0000-0000FA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90868500"/>
          <a:ext cx="150114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324</xdr:row>
      <xdr:rowOff>198120</xdr:rowOff>
    </xdr:from>
    <xdr:to>
      <xdr:col>0</xdr:col>
      <xdr:colOff>1630680</xdr:colOff>
      <xdr:row>331</xdr:row>
      <xdr:rowOff>62593</xdr:rowOff>
    </xdr:to>
    <xdr:pic>
      <xdr:nvPicPr>
        <xdr:cNvPr id="18427" name="Picture 11085">
          <a:extLst>
            <a:ext uri="{FF2B5EF4-FFF2-40B4-BE49-F238E27FC236}">
              <a16:creationId xmlns:a16="http://schemas.microsoft.com/office/drawing/2014/main" id="{00000000-0008-0000-0000-0000FB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92880180"/>
          <a:ext cx="1508760" cy="1478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635</xdr:row>
      <xdr:rowOff>38100</xdr:rowOff>
    </xdr:from>
    <xdr:to>
      <xdr:col>1</xdr:col>
      <xdr:colOff>0</xdr:colOff>
      <xdr:row>636</xdr:row>
      <xdr:rowOff>548640</xdr:rowOff>
    </xdr:to>
    <xdr:pic>
      <xdr:nvPicPr>
        <xdr:cNvPr id="18429" name="Picture 11087">
          <a:extLst>
            <a:ext uri="{FF2B5EF4-FFF2-40B4-BE49-F238E27FC236}">
              <a16:creationId xmlns:a16="http://schemas.microsoft.com/office/drawing/2014/main" id="{00000000-0008-0000-0000-0000FD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8749900"/>
          <a:ext cx="171450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205740</xdr:colOff>
      <xdr:row>687</xdr:row>
      <xdr:rowOff>60960</xdr:rowOff>
    </xdr:from>
    <xdr:to>
      <xdr:col>0</xdr:col>
      <xdr:colOff>1615440</xdr:colOff>
      <xdr:row>692</xdr:row>
      <xdr:rowOff>144780</xdr:rowOff>
    </xdr:to>
    <xdr:pic>
      <xdr:nvPicPr>
        <xdr:cNvPr id="18430" name="Picture 11088">
          <a:extLst>
            <a:ext uri="{FF2B5EF4-FFF2-40B4-BE49-F238E27FC236}">
              <a16:creationId xmlns:a16="http://schemas.microsoft.com/office/drawing/2014/main" id="{00000000-0008-0000-0000-0000FE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231114600"/>
          <a:ext cx="140970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243840</xdr:colOff>
      <xdr:row>695</xdr:row>
      <xdr:rowOff>68580</xdr:rowOff>
    </xdr:from>
    <xdr:to>
      <xdr:col>0</xdr:col>
      <xdr:colOff>1562100</xdr:colOff>
      <xdr:row>700</xdr:row>
      <xdr:rowOff>91440</xdr:rowOff>
    </xdr:to>
    <xdr:pic>
      <xdr:nvPicPr>
        <xdr:cNvPr id="18431" name="Picture 11089">
          <a:extLst>
            <a:ext uri="{FF2B5EF4-FFF2-40B4-BE49-F238E27FC236}">
              <a16:creationId xmlns:a16="http://schemas.microsoft.com/office/drawing/2014/main" id="{00000000-0008-0000-0000-0000FF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232722420"/>
          <a:ext cx="131826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952500</xdr:colOff>
      <xdr:row>734</xdr:row>
      <xdr:rowOff>297180</xdr:rowOff>
    </xdr:from>
    <xdr:to>
      <xdr:col>1</xdr:col>
      <xdr:colOff>1905</xdr:colOff>
      <xdr:row>738</xdr:row>
      <xdr:rowOff>175259</xdr:rowOff>
    </xdr:to>
    <xdr:pic>
      <xdr:nvPicPr>
        <xdr:cNvPr id="18432" name="Picture 11094">
          <a:extLst>
            <a:ext uri="{FF2B5EF4-FFF2-40B4-BE49-F238E27FC236}">
              <a16:creationId xmlns:a16="http://schemas.microsoft.com/office/drawing/2014/main" id="{00000000-0008-0000-0000-000000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43748560"/>
          <a:ext cx="792480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</xdr:colOff>
      <xdr:row>731</xdr:row>
      <xdr:rowOff>353786</xdr:rowOff>
    </xdr:from>
    <xdr:to>
      <xdr:col>0</xdr:col>
      <xdr:colOff>876299</xdr:colOff>
      <xdr:row>736</xdr:row>
      <xdr:rowOff>1</xdr:rowOff>
    </xdr:to>
    <xdr:pic>
      <xdr:nvPicPr>
        <xdr:cNvPr id="18434" name="Picture 11096">
          <a:extLst>
            <a:ext uri="{FF2B5EF4-FFF2-40B4-BE49-F238E27FC236}">
              <a16:creationId xmlns:a16="http://schemas.microsoft.com/office/drawing/2014/main" id="{00000000-0008-0000-0000-000002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242996357"/>
          <a:ext cx="800100" cy="1387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64226</xdr:colOff>
      <xdr:row>679</xdr:row>
      <xdr:rowOff>113756</xdr:rowOff>
    </xdr:from>
    <xdr:to>
      <xdr:col>0</xdr:col>
      <xdr:colOff>1618706</xdr:colOff>
      <xdr:row>685</xdr:row>
      <xdr:rowOff>167096</xdr:rowOff>
    </xdr:to>
    <xdr:pic>
      <xdr:nvPicPr>
        <xdr:cNvPr id="18435" name="Picture 11100">
          <a:extLst>
            <a:ext uri="{FF2B5EF4-FFF2-40B4-BE49-F238E27FC236}">
              <a16:creationId xmlns:a16="http://schemas.microsoft.com/office/drawing/2014/main" id="{00000000-0008-0000-0000-00000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26" y="220141256"/>
          <a:ext cx="1554480" cy="1196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358</xdr:row>
      <xdr:rowOff>22860</xdr:rowOff>
    </xdr:from>
    <xdr:to>
      <xdr:col>0</xdr:col>
      <xdr:colOff>1455420</xdr:colOff>
      <xdr:row>361</xdr:row>
      <xdr:rowOff>236219</xdr:rowOff>
    </xdr:to>
    <xdr:pic>
      <xdr:nvPicPr>
        <xdr:cNvPr id="18436" name="Picture 11101">
          <a:extLst>
            <a:ext uri="{FF2B5EF4-FFF2-40B4-BE49-F238E27FC236}">
              <a16:creationId xmlns:a16="http://schemas.microsoft.com/office/drawing/2014/main" id="{00000000-0008-0000-0000-000004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04020620"/>
          <a:ext cx="115062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58783</xdr:colOff>
      <xdr:row>657</xdr:row>
      <xdr:rowOff>408214</xdr:rowOff>
    </xdr:from>
    <xdr:to>
      <xdr:col>0</xdr:col>
      <xdr:colOff>1491343</xdr:colOff>
      <xdr:row>659</xdr:row>
      <xdr:rowOff>126274</xdr:rowOff>
    </xdr:to>
    <xdr:pic>
      <xdr:nvPicPr>
        <xdr:cNvPr id="18437" name="Рисунок 2">
          <a:extLst>
            <a:ext uri="{FF2B5EF4-FFF2-40B4-BE49-F238E27FC236}">
              <a16:creationId xmlns:a16="http://schemas.microsoft.com/office/drawing/2014/main" id="{00000000-0008-0000-0000-000005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83" y="220163571"/>
          <a:ext cx="1432560" cy="56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27759</xdr:colOff>
      <xdr:row>736</xdr:row>
      <xdr:rowOff>13607</xdr:rowOff>
    </xdr:from>
    <xdr:to>
      <xdr:col>0</xdr:col>
      <xdr:colOff>850719</xdr:colOff>
      <xdr:row>739</xdr:row>
      <xdr:rowOff>181247</xdr:rowOff>
    </xdr:to>
    <xdr:pic>
      <xdr:nvPicPr>
        <xdr:cNvPr id="18438" name="Рисунок 4">
          <a:extLst>
            <a:ext uri="{FF2B5EF4-FFF2-40B4-BE49-F238E27FC236}">
              <a16:creationId xmlns:a16="http://schemas.microsoft.com/office/drawing/2014/main" id="{00000000-0008-0000-0000-000006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9" y="244397893"/>
          <a:ext cx="822960" cy="1188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589</xdr:row>
      <xdr:rowOff>53340</xdr:rowOff>
    </xdr:from>
    <xdr:to>
      <xdr:col>0</xdr:col>
      <xdr:colOff>1615440</xdr:colOff>
      <xdr:row>591</xdr:row>
      <xdr:rowOff>327660</xdr:rowOff>
    </xdr:to>
    <xdr:pic>
      <xdr:nvPicPr>
        <xdr:cNvPr id="18439" name="Рисунок 5">
          <a:extLst>
            <a:ext uri="{FF2B5EF4-FFF2-40B4-BE49-F238E27FC236}">
              <a16:creationId xmlns:a16="http://schemas.microsoft.com/office/drawing/2014/main" id="{00000000-0008-0000-0000-000007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86971940"/>
          <a:ext cx="143256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440589</xdr:colOff>
      <xdr:row>707</xdr:row>
      <xdr:rowOff>40822</xdr:rowOff>
    </xdr:from>
    <xdr:to>
      <xdr:col>0</xdr:col>
      <xdr:colOff>1299483</xdr:colOff>
      <xdr:row>708</xdr:row>
      <xdr:rowOff>344110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97BD036-B9E4-405D-B20F-835C27EA2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89" y="226776643"/>
          <a:ext cx="858894" cy="684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326572</xdr:colOff>
      <xdr:row>649</xdr:row>
      <xdr:rowOff>258537</xdr:rowOff>
    </xdr:from>
    <xdr:to>
      <xdr:col>0</xdr:col>
      <xdr:colOff>1537607</xdr:colOff>
      <xdr:row>651</xdr:row>
      <xdr:rowOff>338955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C6F6515-C584-D105-0F32-8245D89D4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326572" y="208611108"/>
          <a:ext cx="1211035" cy="924061"/>
        </a:xfrm>
        <a:prstGeom prst="rect">
          <a:avLst/>
        </a:prstGeom>
      </xdr:spPr>
    </xdr:pic>
    <xdr:clientData/>
  </xdr:twoCellAnchor>
  <xdr:twoCellAnchor editAs="oneCell">
    <xdr:from>
      <xdr:col>0</xdr:col>
      <xdr:colOff>340180</xdr:colOff>
      <xdr:row>655</xdr:row>
      <xdr:rowOff>367393</xdr:rowOff>
    </xdr:from>
    <xdr:to>
      <xdr:col>0</xdr:col>
      <xdr:colOff>1360716</xdr:colOff>
      <xdr:row>657</xdr:row>
      <xdr:rowOff>232936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C9E77CC6-3540-17C4-7343-D1B16ABA0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340180" y="211250893"/>
          <a:ext cx="1020536" cy="7091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okaz.kz/" TargetMode="External"/><Relationship Id="rId2" Type="http://schemas.openxmlformats.org/officeDocument/2006/relationships/hyperlink" Target="https://blue-ocean-almaty.satu.kz/" TargetMode="External"/><Relationship Id="rId1" Type="http://schemas.openxmlformats.org/officeDocument/2006/relationships/hyperlink" Target="https://blue-ocean-almaty.satu.kz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252"/>
  <sheetViews>
    <sheetView tabSelected="1" view="pageBreakPreview" zoomScale="70" zoomScaleNormal="80" zoomScaleSheetLayoutView="70" zoomScalePageLayoutView="70" workbookViewId="0">
      <selection activeCell="F13" sqref="F13"/>
    </sheetView>
  </sheetViews>
  <sheetFormatPr defaultColWidth="9.140625" defaultRowHeight="12.75" x14ac:dyDescent="0.2"/>
  <cols>
    <col min="1" max="1" width="25.7109375" style="4" customWidth="1"/>
    <col min="2" max="2" width="70.85546875" style="4" customWidth="1"/>
    <col min="3" max="3" width="19.28515625" style="4" customWidth="1"/>
    <col min="4" max="4" width="16.28515625" style="76" customWidth="1"/>
    <col min="5" max="5" width="14.42578125" style="56" customWidth="1"/>
    <col min="6" max="6" width="18.85546875" style="167" customWidth="1"/>
    <col min="7" max="7" width="22.7109375" style="155" hidden="1" customWidth="1"/>
    <col min="8" max="10" width="9.140625" style="167" customWidth="1"/>
    <col min="11" max="31" width="9.140625" style="2" customWidth="1"/>
    <col min="32" max="32" width="9.140625" style="2" hidden="1" customWidth="1"/>
    <col min="33" max="38" width="9.140625" style="2" customWidth="1"/>
    <col min="39" max="39" width="10.7109375" style="2" customWidth="1"/>
    <col min="40" max="41" width="9.140625" style="2" customWidth="1"/>
    <col min="42" max="42" width="15.85546875" style="2" hidden="1" customWidth="1"/>
    <col min="43" max="43" width="14.7109375" style="2" hidden="1" customWidth="1"/>
    <col min="44" max="44" width="16.7109375" style="2" hidden="1" customWidth="1"/>
    <col min="45" max="45" width="13.28515625" style="2" hidden="1" customWidth="1"/>
    <col min="46" max="69" width="9.140625" style="2" customWidth="1"/>
    <col min="70" max="70" width="9.140625" style="3" customWidth="1"/>
    <col min="71" max="16384" width="9.140625" style="4"/>
  </cols>
  <sheetData>
    <row r="1" spans="1:70" s="47" customFormat="1" ht="39.75" customHeight="1" x14ac:dyDescent="0.3">
      <c r="B1" s="307" t="s">
        <v>1036</v>
      </c>
      <c r="C1" s="307"/>
      <c r="D1" s="307"/>
      <c r="E1" s="51"/>
      <c r="F1" s="156"/>
      <c r="G1" s="144"/>
      <c r="H1" s="156"/>
      <c r="I1" s="156"/>
      <c r="J1" s="175"/>
      <c r="M1" s="48"/>
    </row>
    <row r="2" spans="1:70" s="47" customFormat="1" ht="15" customHeight="1" x14ac:dyDescent="0.25">
      <c r="B2" s="308" t="s">
        <v>363</v>
      </c>
      <c r="C2" s="308"/>
      <c r="D2" s="308"/>
      <c r="E2" s="53"/>
      <c r="F2" s="157"/>
      <c r="G2" s="145"/>
      <c r="H2" s="157"/>
      <c r="I2" s="157"/>
      <c r="J2" s="175"/>
      <c r="M2" s="48"/>
    </row>
    <row r="3" spans="1:70" s="49" customFormat="1" ht="22.9" customHeight="1" x14ac:dyDescent="0.3">
      <c r="B3" s="309" t="s">
        <v>1102</v>
      </c>
      <c r="C3" s="309"/>
      <c r="D3" s="60"/>
      <c r="E3" s="54"/>
      <c r="F3" s="158"/>
      <c r="G3" s="146"/>
      <c r="H3" s="159"/>
      <c r="I3" s="159"/>
      <c r="J3" s="158"/>
      <c r="M3" s="50"/>
    </row>
    <row r="4" spans="1:70" s="49" customFormat="1" ht="19.899999999999999" customHeight="1" x14ac:dyDescent="0.2">
      <c r="B4" s="310" t="s">
        <v>1087</v>
      </c>
      <c r="C4" s="310"/>
      <c r="D4" s="60"/>
      <c r="E4" s="54"/>
      <c r="F4" s="158"/>
      <c r="G4" s="146"/>
      <c r="H4" s="159"/>
      <c r="I4" s="159"/>
      <c r="J4" s="158"/>
      <c r="M4" s="50"/>
    </row>
    <row r="5" spans="1:70" s="49" customFormat="1" ht="19.899999999999999" customHeight="1" x14ac:dyDescent="0.2">
      <c r="B5" s="310" t="s">
        <v>1052</v>
      </c>
      <c r="C5" s="310"/>
      <c r="D5" s="318" t="s">
        <v>1103</v>
      </c>
      <c r="E5" s="318"/>
      <c r="F5" s="318"/>
      <c r="G5" s="147"/>
      <c r="H5" s="160"/>
      <c r="I5" s="160"/>
      <c r="J5" s="158"/>
      <c r="M5" s="50"/>
    </row>
    <row r="6" spans="1:70" s="49" customFormat="1" ht="19.5" customHeight="1" thickBot="1" x14ac:dyDescent="0.25">
      <c r="B6" s="310" t="s">
        <v>1053</v>
      </c>
      <c r="C6" s="310"/>
      <c r="D6"/>
      <c r="E6"/>
      <c r="F6"/>
      <c r="G6"/>
      <c r="H6"/>
      <c r="I6"/>
      <c r="J6" s="158"/>
      <c r="M6" s="50"/>
    </row>
    <row r="7" spans="1:70" s="49" customFormat="1" ht="34.5" customHeight="1" thickBot="1" x14ac:dyDescent="0.25">
      <c r="C7" s="319" t="s">
        <v>148</v>
      </c>
      <c r="D7" s="320"/>
      <c r="E7" s="270">
        <v>0</v>
      </c>
      <c r="F7" s="161"/>
      <c r="G7" s="148"/>
      <c r="H7" s="161"/>
      <c r="I7" s="161"/>
      <c r="J7" s="161"/>
      <c r="M7" s="50"/>
    </row>
    <row r="8" spans="1:70" s="49" customFormat="1" ht="39.4" customHeight="1" x14ac:dyDescent="0.3">
      <c r="A8" s="321" t="s">
        <v>362</v>
      </c>
      <c r="B8" s="321"/>
      <c r="C8" s="321"/>
      <c r="D8" s="321"/>
      <c r="E8" s="321"/>
      <c r="F8" s="162"/>
      <c r="G8" s="149"/>
      <c r="H8" s="162"/>
      <c r="I8" s="162"/>
      <c r="J8" s="162"/>
      <c r="M8" s="50"/>
    </row>
    <row r="9" spans="1:70" ht="36.75" customHeight="1" x14ac:dyDescent="0.2">
      <c r="A9" s="313" t="s">
        <v>850</v>
      </c>
      <c r="B9" s="314"/>
      <c r="C9" s="314"/>
      <c r="D9" s="314"/>
      <c r="E9" s="314"/>
      <c r="F9" s="163"/>
      <c r="G9" s="150"/>
      <c r="H9" s="164"/>
      <c r="I9" s="164"/>
      <c r="AO9" s="3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</row>
    <row r="10" spans="1:70" ht="28.9" customHeight="1" x14ac:dyDescent="0.2">
      <c r="A10" s="315" t="s">
        <v>1051</v>
      </c>
      <c r="B10" s="315"/>
      <c r="C10" s="315"/>
      <c r="D10" s="315"/>
      <c r="E10" s="315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</row>
    <row r="11" spans="1:70" ht="101.25" customHeight="1" thickBot="1" x14ac:dyDescent="0.25">
      <c r="A11" s="311" t="s">
        <v>154</v>
      </c>
      <c r="B11" s="312"/>
      <c r="C11" s="57" t="s">
        <v>365</v>
      </c>
      <c r="D11" s="61" t="s">
        <v>364</v>
      </c>
      <c r="E11" s="185" t="s">
        <v>755</v>
      </c>
      <c r="F11" s="267" t="s">
        <v>206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</row>
    <row r="12" spans="1:70" s="89" customFormat="1" ht="33" customHeight="1" thickBot="1" x14ac:dyDescent="0.25">
      <c r="A12" s="316" t="s">
        <v>155</v>
      </c>
      <c r="B12" s="317"/>
      <c r="C12" s="317"/>
      <c r="D12" s="322" t="s">
        <v>1086</v>
      </c>
      <c r="E12" s="322"/>
      <c r="F12" s="269">
        <v>0</v>
      </c>
      <c r="G12" s="266"/>
      <c r="H12" s="265"/>
      <c r="I12" s="165"/>
      <c r="J12" s="16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6"/>
      <c r="AQ12" s="86"/>
      <c r="AR12" s="87"/>
      <c r="AS12" s="87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8"/>
    </row>
    <row r="13" spans="1:70" s="92" customFormat="1" ht="19.899999999999999" customHeight="1" thickBot="1" x14ac:dyDescent="0.25">
      <c r="A13" s="292" t="s">
        <v>918</v>
      </c>
      <c r="B13" s="293"/>
      <c r="C13" s="293"/>
      <c r="D13" s="293"/>
      <c r="E13" s="293"/>
      <c r="F13" s="268"/>
      <c r="G13" s="151"/>
      <c r="H13" s="166"/>
      <c r="I13" s="166"/>
      <c r="J13" s="166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52"/>
      <c r="AS13" s="52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1"/>
    </row>
    <row r="14" spans="1:70" ht="18" customHeight="1" x14ac:dyDescent="0.2">
      <c r="A14" s="105"/>
      <c r="B14" s="42" t="s">
        <v>503</v>
      </c>
      <c r="C14" s="41" t="s">
        <v>353</v>
      </c>
      <c r="D14" s="62">
        <v>160</v>
      </c>
      <c r="E14" s="186">
        <f>G14-G14*$E$7%</f>
        <v>0.77</v>
      </c>
      <c r="F14" s="210">
        <f>PRODUCT(E14,F12)</f>
        <v>0</v>
      </c>
      <c r="G14" s="191">
        <v>0.77</v>
      </c>
      <c r="J14" s="2"/>
      <c r="AO14" s="5"/>
      <c r="AP14" s="8"/>
      <c r="AQ14" s="5"/>
      <c r="AR14" s="7"/>
      <c r="BQ14" s="3"/>
      <c r="BR14" s="4"/>
    </row>
    <row r="15" spans="1:70" ht="18" customHeight="1" x14ac:dyDescent="0.2">
      <c r="A15" s="105"/>
      <c r="B15" s="42" t="s">
        <v>504</v>
      </c>
      <c r="C15" s="41" t="s">
        <v>354</v>
      </c>
      <c r="D15" s="59">
        <v>100</v>
      </c>
      <c r="E15" s="186">
        <f t="shared" ref="E15:E20" si="0">G15-G15*$E$7%</f>
        <v>1.17</v>
      </c>
      <c r="F15" s="210">
        <f>PRODUCT(E15,F12)</f>
        <v>0</v>
      </c>
      <c r="G15" s="191">
        <v>1.17</v>
      </c>
      <c r="AF15" s="2">
        <v>0.41099999999999998</v>
      </c>
      <c r="AP15" s="5">
        <v>16.2</v>
      </c>
      <c r="AQ15" s="8">
        <v>7.1999999999999995E-2</v>
      </c>
      <c r="AR15" s="5">
        <f t="shared" ref="AR15:AR20" si="1">AP15*E15</f>
        <v>18.953999999999997</v>
      </c>
      <c r="AS15" s="7">
        <f t="shared" ref="AS15:AS20" si="2">AQ15*E15</f>
        <v>8.4239999999999995E-2</v>
      </c>
    </row>
    <row r="16" spans="1:70" ht="18" customHeight="1" x14ac:dyDescent="0.2">
      <c r="A16" s="105"/>
      <c r="B16" s="42" t="s">
        <v>505</v>
      </c>
      <c r="C16" s="41" t="s">
        <v>355</v>
      </c>
      <c r="D16" s="59">
        <v>60</v>
      </c>
      <c r="E16" s="186">
        <f>G16-G16*$E$7%</f>
        <v>1.86</v>
      </c>
      <c r="F16" s="210">
        <f>PRODUCT(E16,F12)</f>
        <v>0</v>
      </c>
      <c r="G16" s="191">
        <v>1.86</v>
      </c>
      <c r="AF16" s="2">
        <v>0.66500000000000004</v>
      </c>
      <c r="AP16" s="5">
        <v>16</v>
      </c>
      <c r="AQ16" s="6">
        <v>7.0000000000000007E-2</v>
      </c>
      <c r="AR16" s="5">
        <f t="shared" si="1"/>
        <v>29.76</v>
      </c>
      <c r="AS16" s="7">
        <f t="shared" si="2"/>
        <v>0.13020000000000001</v>
      </c>
    </row>
    <row r="17" spans="1:70" ht="18" customHeight="1" x14ac:dyDescent="0.2">
      <c r="A17" s="105"/>
      <c r="B17" s="42" t="s">
        <v>506</v>
      </c>
      <c r="C17" s="41" t="s">
        <v>356</v>
      </c>
      <c r="D17" s="59">
        <v>48</v>
      </c>
      <c r="E17" s="186">
        <f t="shared" si="0"/>
        <v>2.92</v>
      </c>
      <c r="F17" s="210">
        <f>PRODUCT(E17,F12)</f>
        <v>0</v>
      </c>
      <c r="G17" s="191">
        <v>2.92</v>
      </c>
      <c r="AF17" s="2">
        <v>1.046</v>
      </c>
      <c r="AP17" s="5">
        <v>20.3</v>
      </c>
      <c r="AQ17" s="6">
        <v>0.09</v>
      </c>
      <c r="AR17" s="5">
        <f t="shared" si="1"/>
        <v>59.276000000000003</v>
      </c>
      <c r="AS17" s="7">
        <f t="shared" si="2"/>
        <v>0.26279999999999998</v>
      </c>
    </row>
    <row r="18" spans="1:70" ht="18" customHeight="1" x14ac:dyDescent="0.2">
      <c r="A18" s="105"/>
      <c r="B18" s="42" t="s">
        <v>507</v>
      </c>
      <c r="C18" s="41" t="s">
        <v>357</v>
      </c>
      <c r="D18" s="59">
        <v>32</v>
      </c>
      <c r="E18" s="186">
        <f t="shared" si="0"/>
        <v>4.51</v>
      </c>
      <c r="F18" s="210">
        <f>PRODUCT(E18,F12)</f>
        <v>0</v>
      </c>
      <c r="G18" s="191">
        <v>4.51</v>
      </c>
      <c r="AF18" s="2">
        <v>1.6259999999999999</v>
      </c>
      <c r="AP18" s="5">
        <v>20.22</v>
      </c>
      <c r="AQ18" s="6">
        <v>0.09</v>
      </c>
      <c r="AR18" s="5">
        <f t="shared" si="1"/>
        <v>91.192199999999985</v>
      </c>
      <c r="AS18" s="7">
        <f t="shared" si="2"/>
        <v>0.40589999999999998</v>
      </c>
    </row>
    <row r="19" spans="1:70" ht="18" customHeight="1" x14ac:dyDescent="0.2">
      <c r="A19" s="105"/>
      <c r="B19" s="42" t="s">
        <v>508</v>
      </c>
      <c r="C19" s="41" t="s">
        <v>358</v>
      </c>
      <c r="D19" s="59">
        <v>20</v>
      </c>
      <c r="E19" s="186">
        <f t="shared" si="0"/>
        <v>7</v>
      </c>
      <c r="F19" s="210">
        <f>PRODUCT(E19,F12)</f>
        <v>0</v>
      </c>
      <c r="G19" s="191">
        <v>7</v>
      </c>
      <c r="AF19" s="2">
        <v>2.5289999999999999</v>
      </c>
      <c r="AP19" s="5">
        <v>20</v>
      </c>
      <c r="AQ19" s="6">
        <v>9.4E-2</v>
      </c>
      <c r="AR19" s="5">
        <f t="shared" si="1"/>
        <v>140</v>
      </c>
      <c r="AS19" s="7">
        <f t="shared" si="2"/>
        <v>0.65800000000000003</v>
      </c>
    </row>
    <row r="20" spans="1:70" ht="18" customHeight="1" x14ac:dyDescent="0.2">
      <c r="A20" s="105"/>
      <c r="B20" s="42" t="s">
        <v>509</v>
      </c>
      <c r="C20" s="41" t="s">
        <v>359</v>
      </c>
      <c r="D20" s="59">
        <v>12</v>
      </c>
      <c r="E20" s="186">
        <f t="shared" si="0"/>
        <v>10.24</v>
      </c>
      <c r="F20" s="210">
        <f>PRODUCT(E20,F12)</f>
        <v>0</v>
      </c>
      <c r="G20" s="191">
        <v>10.24</v>
      </c>
      <c r="AF20" s="2">
        <v>3.7410000000000001</v>
      </c>
      <c r="AP20" s="5">
        <v>17.16</v>
      </c>
      <c r="AQ20" s="6">
        <v>7.6999999999999999E-2</v>
      </c>
      <c r="AR20" s="5">
        <f t="shared" si="1"/>
        <v>175.7184</v>
      </c>
      <c r="AS20" s="7">
        <f t="shared" si="2"/>
        <v>0.78847999999999996</v>
      </c>
    </row>
    <row r="21" spans="1:70" ht="18" customHeight="1" x14ac:dyDescent="0.2">
      <c r="A21" s="105"/>
      <c r="B21" s="42" t="s">
        <v>965</v>
      </c>
      <c r="C21" s="41" t="s">
        <v>360</v>
      </c>
      <c r="D21" s="59" t="s">
        <v>923</v>
      </c>
      <c r="E21" s="186">
        <f>G21-G21*$E$7%</f>
        <v>14.83</v>
      </c>
      <c r="F21" s="210">
        <f>PRODUCT(E21,F12)</f>
        <v>0</v>
      </c>
      <c r="G21" s="191">
        <v>14.83</v>
      </c>
      <c r="AF21" s="2">
        <v>2.5289999999999999</v>
      </c>
      <c r="AP21" s="5">
        <v>20</v>
      </c>
      <c r="AQ21" s="6">
        <v>9.4E-2</v>
      </c>
      <c r="AR21" s="5">
        <f>AP21*E21</f>
        <v>296.60000000000002</v>
      </c>
      <c r="AS21" s="7">
        <f>AQ21*E21</f>
        <v>1.39402</v>
      </c>
    </row>
    <row r="22" spans="1:70" ht="18" customHeight="1" thickBot="1" x14ac:dyDescent="0.25">
      <c r="A22" s="105"/>
      <c r="B22" s="42" t="s">
        <v>966</v>
      </c>
      <c r="C22" s="41" t="s">
        <v>922</v>
      </c>
      <c r="D22" s="59" t="s">
        <v>923</v>
      </c>
      <c r="E22" s="186">
        <f>G22-G22*$E$7%</f>
        <v>21.65</v>
      </c>
      <c r="F22" s="210">
        <f>PRODUCT(E22,F12)</f>
        <v>0</v>
      </c>
      <c r="G22" s="191">
        <v>21.65</v>
      </c>
      <c r="AF22" s="2">
        <v>3.7410000000000001</v>
      </c>
      <c r="AP22" s="5">
        <v>17.16</v>
      </c>
      <c r="AQ22" s="6">
        <v>7.6999999999999999E-2</v>
      </c>
      <c r="AR22" s="5">
        <f>AP22*E22</f>
        <v>371.51399999999995</v>
      </c>
      <c r="AS22" s="7">
        <f>AQ22*E22</f>
        <v>1.6670499999999999</v>
      </c>
    </row>
    <row r="23" spans="1:70" s="92" customFormat="1" ht="20.65" customHeight="1" thickBot="1" x14ac:dyDescent="0.25">
      <c r="A23" s="283" t="s">
        <v>919</v>
      </c>
      <c r="B23" s="287"/>
      <c r="C23" s="287"/>
      <c r="D23" s="287"/>
      <c r="E23" s="287"/>
      <c r="F23" s="210"/>
      <c r="G23" s="192"/>
      <c r="H23" s="167"/>
      <c r="I23" s="166"/>
      <c r="J23" s="166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3"/>
      <c r="AQ23" s="94"/>
      <c r="AR23" s="93"/>
      <c r="AS23" s="95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1"/>
    </row>
    <row r="24" spans="1:70" ht="21.4" customHeight="1" x14ac:dyDescent="0.2">
      <c r="A24" s="106"/>
      <c r="B24" s="43" t="s">
        <v>510</v>
      </c>
      <c r="C24" s="41" t="s">
        <v>353</v>
      </c>
      <c r="D24" s="62">
        <v>160</v>
      </c>
      <c r="E24" s="186">
        <f t="shared" ref="E24:E29" si="3">G24-G24*$E$7%</f>
        <v>1.03</v>
      </c>
      <c r="F24" s="210">
        <f>PRODUCT(E24,F12)</f>
        <v>0</v>
      </c>
      <c r="G24" s="191">
        <v>1.03</v>
      </c>
      <c r="AF24" s="2">
        <v>0.372</v>
      </c>
      <c r="AP24" s="5">
        <v>23.5</v>
      </c>
      <c r="AQ24" s="8">
        <v>7.1999999999999995E-2</v>
      </c>
      <c r="AR24" s="5">
        <f t="shared" ref="AR24:AR29" si="4">AP24*E24</f>
        <v>24.205000000000002</v>
      </c>
      <c r="AS24" s="7">
        <f t="shared" ref="AS24:AS29" si="5">AQ24*E24</f>
        <v>7.415999999999999E-2</v>
      </c>
    </row>
    <row r="25" spans="1:70" ht="18" customHeight="1" x14ac:dyDescent="0.2">
      <c r="A25" s="106"/>
      <c r="B25" s="15" t="s">
        <v>511</v>
      </c>
      <c r="C25" s="41" t="s">
        <v>354</v>
      </c>
      <c r="D25" s="59">
        <v>100</v>
      </c>
      <c r="E25" s="186">
        <f t="shared" si="3"/>
        <v>1.61</v>
      </c>
      <c r="F25" s="210">
        <f>PRODUCT(E25,F12)</f>
        <v>0</v>
      </c>
      <c r="G25" s="191">
        <v>1.61</v>
      </c>
      <c r="AF25" s="2">
        <v>0.57999999999999996</v>
      </c>
      <c r="AP25" s="5">
        <v>22.71</v>
      </c>
      <c r="AQ25" s="8">
        <v>7.1999999999999995E-2</v>
      </c>
      <c r="AR25" s="5">
        <f t="shared" si="4"/>
        <v>36.563100000000006</v>
      </c>
      <c r="AS25" s="7">
        <f t="shared" si="5"/>
        <v>0.11592</v>
      </c>
    </row>
    <row r="26" spans="1:70" ht="18" customHeight="1" x14ac:dyDescent="0.2">
      <c r="A26" s="106"/>
      <c r="B26" s="15" t="s">
        <v>512</v>
      </c>
      <c r="C26" s="41" t="s">
        <v>355</v>
      </c>
      <c r="D26" s="59">
        <v>60</v>
      </c>
      <c r="E26" s="186">
        <f t="shared" si="3"/>
        <v>2.59</v>
      </c>
      <c r="F26" s="210">
        <f>PRODUCT(E26,F12)</f>
        <v>0</v>
      </c>
      <c r="G26" s="191">
        <v>2.59</v>
      </c>
      <c r="AF26" s="2">
        <v>0.93400000000000005</v>
      </c>
      <c r="AP26" s="5">
        <v>21.98</v>
      </c>
      <c r="AQ26" s="6">
        <v>7.0000000000000007E-2</v>
      </c>
      <c r="AR26" s="5">
        <f t="shared" si="4"/>
        <v>56.928199999999997</v>
      </c>
      <c r="AS26" s="7">
        <f t="shared" si="5"/>
        <v>0.18130000000000002</v>
      </c>
    </row>
    <row r="27" spans="1:70" ht="19.899999999999999" customHeight="1" x14ac:dyDescent="0.2">
      <c r="A27" s="106"/>
      <c r="B27" s="15" t="s">
        <v>513</v>
      </c>
      <c r="C27" s="41" t="s">
        <v>356</v>
      </c>
      <c r="D27" s="59">
        <v>48</v>
      </c>
      <c r="E27" s="186">
        <f t="shared" si="3"/>
        <v>4</v>
      </c>
      <c r="F27" s="210">
        <f>PRODUCT(E27,F12)</f>
        <v>0</v>
      </c>
      <c r="G27" s="191">
        <v>4</v>
      </c>
      <c r="AF27" s="2">
        <v>1.448</v>
      </c>
      <c r="AP27" s="5">
        <v>27.49</v>
      </c>
      <c r="AQ27" s="6">
        <v>0.09</v>
      </c>
      <c r="AR27" s="5">
        <f t="shared" si="4"/>
        <v>109.96</v>
      </c>
      <c r="AS27" s="7">
        <f t="shared" si="5"/>
        <v>0.36</v>
      </c>
    </row>
    <row r="28" spans="1:70" ht="19.899999999999999" customHeight="1" x14ac:dyDescent="0.2">
      <c r="A28" s="106"/>
      <c r="B28" s="15" t="s">
        <v>514</v>
      </c>
      <c r="C28" s="41" t="s">
        <v>357</v>
      </c>
      <c r="D28" s="59">
        <v>32</v>
      </c>
      <c r="E28" s="186">
        <f t="shared" si="3"/>
        <v>6.2</v>
      </c>
      <c r="F28" s="210">
        <f>PRODUCT(E28,F12)</f>
        <v>0</v>
      </c>
      <c r="G28" s="191">
        <v>6.2</v>
      </c>
      <c r="AF28" s="2">
        <v>2.2730000000000001</v>
      </c>
      <c r="AP28" s="5">
        <v>28.71</v>
      </c>
      <c r="AQ28" s="6">
        <v>0.09</v>
      </c>
      <c r="AR28" s="5">
        <f t="shared" si="4"/>
        <v>178.00200000000001</v>
      </c>
      <c r="AS28" s="7">
        <f t="shared" si="5"/>
        <v>0.55799999999999994</v>
      </c>
    </row>
    <row r="29" spans="1:70" ht="20.45" customHeight="1" thickBot="1" x14ac:dyDescent="0.25">
      <c r="A29" s="106"/>
      <c r="B29" s="15" t="s">
        <v>515</v>
      </c>
      <c r="C29" s="41" t="s">
        <v>358</v>
      </c>
      <c r="D29" s="59">
        <v>20</v>
      </c>
      <c r="E29" s="186">
        <f t="shared" si="3"/>
        <v>9.65</v>
      </c>
      <c r="F29" s="210">
        <f>PRODUCT(E29,F12)</f>
        <v>0</v>
      </c>
      <c r="G29" s="191">
        <v>9.65</v>
      </c>
      <c r="AF29" s="2">
        <v>3.5819999999999999</v>
      </c>
      <c r="AP29" s="5">
        <v>28.17</v>
      </c>
      <c r="AQ29" s="6">
        <v>9.4E-2</v>
      </c>
      <c r="AR29" s="5">
        <f t="shared" si="4"/>
        <v>271.84050000000002</v>
      </c>
      <c r="AS29" s="7">
        <f t="shared" si="5"/>
        <v>0.90710000000000002</v>
      </c>
    </row>
    <row r="30" spans="1:70" s="92" customFormat="1" ht="31.9" customHeight="1" thickBot="1" x14ac:dyDescent="0.25">
      <c r="A30" s="283" t="s">
        <v>976</v>
      </c>
      <c r="B30" s="287"/>
      <c r="C30" s="287"/>
      <c r="D30" s="287"/>
      <c r="E30" s="287"/>
      <c r="F30" s="210"/>
      <c r="G30" s="192"/>
      <c r="H30" s="166"/>
      <c r="I30" s="166"/>
      <c r="J30" s="166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1"/>
    </row>
    <row r="31" spans="1:70" ht="18" customHeight="1" x14ac:dyDescent="0.2">
      <c r="A31" s="107"/>
      <c r="B31" s="13" t="s">
        <v>516</v>
      </c>
      <c r="C31" s="14" t="s">
        <v>353</v>
      </c>
      <c r="D31" s="63">
        <v>160</v>
      </c>
      <c r="E31" s="186">
        <f t="shared" ref="E31:E37" si="6">G31-G31*$E$7%</f>
        <v>1.4</v>
      </c>
      <c r="F31" s="210">
        <f>PRODUCT(E31,F12)</f>
        <v>0</v>
      </c>
      <c r="G31" s="191">
        <v>1.4</v>
      </c>
      <c r="AF31" s="2">
        <v>0.53700000000000003</v>
      </c>
      <c r="AP31" s="5">
        <v>29.2</v>
      </c>
      <c r="AQ31" s="6">
        <v>7.1999999999999995E-2</v>
      </c>
      <c r="AR31" s="5">
        <f t="shared" ref="AR31:AR37" si="7">AP31*E31</f>
        <v>40.879999999999995</v>
      </c>
      <c r="AS31" s="7">
        <f t="shared" ref="AS31:AS37" si="8">AQ31*E31</f>
        <v>0.10079999999999999</v>
      </c>
    </row>
    <row r="32" spans="1:70" ht="18" customHeight="1" x14ac:dyDescent="0.2">
      <c r="A32" s="106"/>
      <c r="B32" s="15" t="s">
        <v>517</v>
      </c>
      <c r="C32" s="41" t="s">
        <v>354</v>
      </c>
      <c r="D32" s="59">
        <v>100</v>
      </c>
      <c r="E32" s="186">
        <f t="shared" si="6"/>
        <v>2.11</v>
      </c>
      <c r="F32" s="210">
        <f>PRODUCT(E32,F12)</f>
        <v>0</v>
      </c>
      <c r="G32" s="191">
        <v>2.11</v>
      </c>
      <c r="AF32" s="2">
        <v>0.82</v>
      </c>
      <c r="AP32" s="5">
        <v>28.2</v>
      </c>
      <c r="AQ32" s="8">
        <v>7.1999999999999995E-2</v>
      </c>
      <c r="AR32" s="5">
        <f t="shared" si="7"/>
        <v>59.501999999999995</v>
      </c>
      <c r="AS32" s="7">
        <f t="shared" si="8"/>
        <v>0.15191999999999997</v>
      </c>
    </row>
    <row r="33" spans="1:70" ht="18" customHeight="1" x14ac:dyDescent="0.2">
      <c r="A33" s="106"/>
      <c r="B33" s="15" t="s">
        <v>518</v>
      </c>
      <c r="C33" s="41" t="s">
        <v>355</v>
      </c>
      <c r="D33" s="59">
        <v>60</v>
      </c>
      <c r="E33" s="186">
        <f t="shared" si="6"/>
        <v>3.42</v>
      </c>
      <c r="F33" s="210">
        <f>PRODUCT(E33,F12)</f>
        <v>0</v>
      </c>
      <c r="G33" s="191">
        <v>3.42</v>
      </c>
      <c r="AF33" s="2">
        <v>1.3160000000000001</v>
      </c>
      <c r="AP33" s="5">
        <v>27.64</v>
      </c>
      <c r="AQ33" s="6">
        <v>7.0000000000000007E-2</v>
      </c>
      <c r="AR33" s="5">
        <f t="shared" si="7"/>
        <v>94.528800000000004</v>
      </c>
      <c r="AS33" s="7">
        <f t="shared" si="8"/>
        <v>0.23940000000000003</v>
      </c>
    </row>
    <row r="34" spans="1:70" ht="18" customHeight="1" x14ac:dyDescent="0.2">
      <c r="A34" s="106"/>
      <c r="B34" s="15" t="s">
        <v>519</v>
      </c>
      <c r="C34" s="41" t="s">
        <v>356</v>
      </c>
      <c r="D34" s="59">
        <v>48</v>
      </c>
      <c r="E34" s="186">
        <f t="shared" si="6"/>
        <v>5.39</v>
      </c>
      <c r="F34" s="210">
        <f>PRODUCT(E34,F12)</f>
        <v>0</v>
      </c>
      <c r="G34" s="191">
        <v>5.39</v>
      </c>
      <c r="AF34" s="2">
        <v>2.052</v>
      </c>
      <c r="AP34" s="5">
        <v>34</v>
      </c>
      <c r="AQ34" s="6">
        <v>0.09</v>
      </c>
      <c r="AR34" s="5">
        <f t="shared" si="7"/>
        <v>183.26</v>
      </c>
      <c r="AS34" s="7">
        <f t="shared" si="8"/>
        <v>0.48509999999999998</v>
      </c>
    </row>
    <row r="35" spans="1:70" ht="18" hidden="1" customHeight="1" x14ac:dyDescent="0.2">
      <c r="A35" s="106"/>
      <c r="B35" s="15" t="s">
        <v>520</v>
      </c>
      <c r="C35" s="41" t="s">
        <v>357</v>
      </c>
      <c r="D35" s="59">
        <v>32</v>
      </c>
      <c r="E35" s="186">
        <f t="shared" si="6"/>
        <v>5.7</v>
      </c>
      <c r="F35" s="210">
        <f>PRODUCT(E35,F12)</f>
        <v>0</v>
      </c>
      <c r="G35" s="191">
        <v>5.7</v>
      </c>
      <c r="AF35" s="2">
        <v>3.1560000000000001</v>
      </c>
      <c r="AP35" s="5">
        <v>35.24</v>
      </c>
      <c r="AQ35" s="6">
        <v>0.09</v>
      </c>
      <c r="AR35" s="5">
        <f t="shared" si="7"/>
        <v>200.86800000000002</v>
      </c>
      <c r="AS35" s="7">
        <f t="shared" si="8"/>
        <v>0.51300000000000001</v>
      </c>
    </row>
    <row r="36" spans="1:70" ht="18" customHeight="1" x14ac:dyDescent="0.2">
      <c r="A36" s="106"/>
      <c r="B36" s="15" t="s">
        <v>1050</v>
      </c>
      <c r="C36" s="41" t="s">
        <v>357</v>
      </c>
      <c r="D36" s="59">
        <v>32</v>
      </c>
      <c r="E36" s="186">
        <f>G36-G36*$E$7%</f>
        <v>6.93</v>
      </c>
      <c r="F36" s="210">
        <f>PRODUCT(E36,F12)</f>
        <v>0</v>
      </c>
      <c r="G36" s="191">
        <v>6.93</v>
      </c>
      <c r="AF36" s="2">
        <v>3.1560000000000001</v>
      </c>
      <c r="AP36" s="5">
        <v>35.24</v>
      </c>
      <c r="AQ36" s="6">
        <v>0.09</v>
      </c>
      <c r="AR36" s="5">
        <f>AP36*E36</f>
        <v>244.2132</v>
      </c>
      <c r="AS36" s="7">
        <f>AQ36*E36</f>
        <v>0.62369999999999992</v>
      </c>
    </row>
    <row r="37" spans="1:70" ht="18" customHeight="1" thickBot="1" x14ac:dyDescent="0.25">
      <c r="A37" s="108"/>
      <c r="B37" s="18" t="s">
        <v>1049</v>
      </c>
      <c r="C37" s="41" t="s">
        <v>358</v>
      </c>
      <c r="D37" s="64">
        <v>20</v>
      </c>
      <c r="E37" s="186">
        <f t="shared" si="6"/>
        <v>11.15</v>
      </c>
      <c r="F37" s="210">
        <f>PRODUCT(E37,F12)</f>
        <v>0</v>
      </c>
      <c r="G37" s="191">
        <v>11.15</v>
      </c>
      <c r="AF37" s="2">
        <v>5.0289999999999999</v>
      </c>
      <c r="AP37" s="5">
        <v>34.96</v>
      </c>
      <c r="AQ37" s="6">
        <v>9.4E-2</v>
      </c>
      <c r="AR37" s="5">
        <f t="shared" si="7"/>
        <v>389.80400000000003</v>
      </c>
      <c r="AS37" s="7">
        <f t="shared" si="8"/>
        <v>1.0481</v>
      </c>
    </row>
    <row r="38" spans="1:70" s="92" customFormat="1" ht="33.4" customHeight="1" thickBot="1" x14ac:dyDescent="0.25">
      <c r="A38" s="283" t="s">
        <v>977</v>
      </c>
      <c r="B38" s="287"/>
      <c r="C38" s="287"/>
      <c r="D38" s="287"/>
      <c r="E38" s="287"/>
      <c r="F38" s="210"/>
      <c r="G38" s="192"/>
      <c r="H38" s="166"/>
      <c r="I38" s="166"/>
      <c r="J38" s="166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1"/>
    </row>
    <row r="39" spans="1:70" ht="18" customHeight="1" x14ac:dyDescent="0.2">
      <c r="A39" s="107"/>
      <c r="B39" s="13" t="s">
        <v>967</v>
      </c>
      <c r="C39" s="14" t="s">
        <v>359</v>
      </c>
      <c r="D39" s="71" t="s">
        <v>840</v>
      </c>
      <c r="E39" s="186">
        <f>G39-G39*$E$7%</f>
        <v>13.09</v>
      </c>
      <c r="F39" s="210">
        <f>PRODUCT(E39,F12)</f>
        <v>0</v>
      </c>
      <c r="G39" s="191">
        <v>13.09</v>
      </c>
      <c r="AF39" s="2">
        <v>0.53700000000000003</v>
      </c>
      <c r="AP39" s="5">
        <v>29.2</v>
      </c>
      <c r="AQ39" s="6">
        <v>7.1999999999999995E-2</v>
      </c>
      <c r="AR39" s="5">
        <f>AP39*E39</f>
        <v>382.22800000000001</v>
      </c>
      <c r="AS39" s="7">
        <f>AQ39*E39</f>
        <v>0.94247999999999987</v>
      </c>
    </row>
    <row r="40" spans="1:70" ht="18" customHeight="1" x14ac:dyDescent="0.2">
      <c r="A40" s="106"/>
      <c r="B40" s="43" t="s">
        <v>968</v>
      </c>
      <c r="C40" s="41" t="s">
        <v>360</v>
      </c>
      <c r="D40" s="62" t="s">
        <v>923</v>
      </c>
      <c r="E40" s="186">
        <f>G40-G40*$E$7%</f>
        <v>19.05</v>
      </c>
      <c r="F40" s="210">
        <f>PRODUCT(E40,F12)</f>
        <v>0</v>
      </c>
      <c r="G40" s="191">
        <v>19.05</v>
      </c>
      <c r="AF40" s="2">
        <v>0.53700000000000003</v>
      </c>
      <c r="AP40" s="5">
        <v>29.2</v>
      </c>
      <c r="AQ40" s="6">
        <v>7.1999999999999995E-2</v>
      </c>
      <c r="AR40" s="5">
        <f>AP40*E40</f>
        <v>556.26</v>
      </c>
      <c r="AS40" s="7">
        <f>AQ40*E40</f>
        <v>1.3715999999999999</v>
      </c>
    </row>
    <row r="41" spans="1:70" ht="18" customHeight="1" thickBot="1" x14ac:dyDescent="0.25">
      <c r="A41" s="108"/>
      <c r="B41" s="15" t="s">
        <v>969</v>
      </c>
      <c r="C41" s="41" t="s">
        <v>922</v>
      </c>
      <c r="D41" s="59" t="s">
        <v>923</v>
      </c>
      <c r="E41" s="186">
        <f>G41-G41*$E$7%</f>
        <v>27.79</v>
      </c>
      <c r="F41" s="210">
        <f>PRODUCT(E41,F12)</f>
        <v>0</v>
      </c>
      <c r="G41" s="191">
        <v>27.79</v>
      </c>
      <c r="AF41" s="2">
        <v>0.82</v>
      </c>
      <c r="AP41" s="5">
        <v>28.2</v>
      </c>
      <c r="AQ41" s="8">
        <v>7.1999999999999995E-2</v>
      </c>
      <c r="AR41" s="5">
        <f>AP41*E41</f>
        <v>783.678</v>
      </c>
      <c r="AS41" s="7">
        <f>AQ41*E41</f>
        <v>2.00088</v>
      </c>
    </row>
    <row r="42" spans="1:70" s="92" customFormat="1" ht="36" customHeight="1" thickBot="1" x14ac:dyDescent="0.25">
      <c r="A42" s="283" t="s">
        <v>978</v>
      </c>
      <c r="B42" s="287"/>
      <c r="C42" s="287"/>
      <c r="D42" s="287"/>
      <c r="E42" s="287"/>
      <c r="F42" s="210"/>
      <c r="G42" s="192"/>
      <c r="H42" s="166"/>
      <c r="I42" s="166"/>
      <c r="J42" s="166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1"/>
    </row>
    <row r="43" spans="1:70" ht="18" customHeight="1" x14ac:dyDescent="0.2">
      <c r="A43" s="107"/>
      <c r="B43" s="13" t="s">
        <v>521</v>
      </c>
      <c r="C43" s="14" t="s">
        <v>353</v>
      </c>
      <c r="D43" s="63">
        <v>160</v>
      </c>
      <c r="E43" s="186">
        <f t="shared" ref="E43:E49" si="9">G43-G43*$E$7%</f>
        <v>1.78</v>
      </c>
      <c r="F43" s="210">
        <f>PRODUCT(E43,F12)</f>
        <v>0</v>
      </c>
      <c r="G43" s="191">
        <v>1.78</v>
      </c>
      <c r="AF43" s="2">
        <v>0.80700000000000005</v>
      </c>
      <c r="AP43" s="5">
        <v>28.08</v>
      </c>
      <c r="AQ43" s="6">
        <v>7.1999999999999995E-2</v>
      </c>
      <c r="AR43" s="5">
        <f t="shared" ref="AR43:AR49" si="10">AP43*E43</f>
        <v>49.982399999999998</v>
      </c>
      <c r="AS43" s="7">
        <f t="shared" ref="AS43:AS49" si="11">AQ43*E43</f>
        <v>0.12816</v>
      </c>
    </row>
    <row r="44" spans="1:70" ht="18" customHeight="1" x14ac:dyDescent="0.2">
      <c r="A44" s="106"/>
      <c r="B44" s="15" t="s">
        <v>522</v>
      </c>
      <c r="C44" s="41" t="s">
        <v>354</v>
      </c>
      <c r="D44" s="59">
        <v>100</v>
      </c>
      <c r="E44" s="186">
        <f t="shared" si="9"/>
        <v>2.44</v>
      </c>
      <c r="F44" s="210">
        <f>PRODUCT(E44,F12)</f>
        <v>0</v>
      </c>
      <c r="G44" s="191">
        <v>2.44</v>
      </c>
      <c r="AF44" s="2">
        <v>1.1140000000000001</v>
      </c>
      <c r="AP44" s="5">
        <v>24.7</v>
      </c>
      <c r="AQ44" s="8">
        <v>7.1999999999999995E-2</v>
      </c>
      <c r="AR44" s="5">
        <f t="shared" si="10"/>
        <v>60.267999999999994</v>
      </c>
      <c r="AS44" s="7">
        <f t="shared" si="11"/>
        <v>0.17567999999999998</v>
      </c>
    </row>
    <row r="45" spans="1:70" ht="18" customHeight="1" x14ac:dyDescent="0.2">
      <c r="A45" s="106"/>
      <c r="B45" s="15" t="s">
        <v>523</v>
      </c>
      <c r="C45" s="41" t="s">
        <v>355</v>
      </c>
      <c r="D45" s="59">
        <v>60</v>
      </c>
      <c r="E45" s="186">
        <f t="shared" si="9"/>
        <v>3.7</v>
      </c>
      <c r="F45" s="210">
        <f>PRODUCT(E45,F12)</f>
        <v>0</v>
      </c>
      <c r="G45" s="191">
        <v>3.7</v>
      </c>
      <c r="AF45" s="2">
        <v>1.7909999999999999</v>
      </c>
      <c r="AP45" s="5">
        <v>23.44</v>
      </c>
      <c r="AQ45" s="6">
        <v>7.0000000000000007E-2</v>
      </c>
      <c r="AR45" s="5">
        <f t="shared" si="10"/>
        <v>86.728000000000009</v>
      </c>
      <c r="AS45" s="7">
        <f t="shared" si="11"/>
        <v>0.25900000000000006</v>
      </c>
    </row>
    <row r="46" spans="1:70" ht="18" customHeight="1" x14ac:dyDescent="0.2">
      <c r="A46" s="106"/>
      <c r="B46" s="15" t="s">
        <v>524</v>
      </c>
      <c r="C46" s="41" t="s">
        <v>356</v>
      </c>
      <c r="D46" s="59">
        <v>48</v>
      </c>
      <c r="E46" s="186">
        <f t="shared" si="9"/>
        <v>5.8</v>
      </c>
      <c r="F46" s="210">
        <f>PRODUCT(E46,F12)</f>
        <v>0</v>
      </c>
      <c r="G46" s="191">
        <v>5.8</v>
      </c>
      <c r="AF46" s="2">
        <v>2.722</v>
      </c>
      <c r="AP46" s="5">
        <v>28.96</v>
      </c>
      <c r="AQ46" s="6">
        <v>0.09</v>
      </c>
      <c r="AR46" s="5">
        <f t="shared" si="10"/>
        <v>167.96799999999999</v>
      </c>
      <c r="AS46" s="7">
        <f t="shared" si="11"/>
        <v>0.52200000000000002</v>
      </c>
    </row>
    <row r="47" spans="1:70" ht="18" customHeight="1" x14ac:dyDescent="0.2">
      <c r="A47" s="106"/>
      <c r="B47" s="15" t="s">
        <v>525</v>
      </c>
      <c r="C47" s="41" t="s">
        <v>357</v>
      </c>
      <c r="D47" s="59">
        <v>32</v>
      </c>
      <c r="E47" s="186">
        <f>G47-G47*$E$7%</f>
        <v>8.26</v>
      </c>
      <c r="F47" s="210">
        <f>PRODUCT(E47,F12)</f>
        <v>0</v>
      </c>
      <c r="G47" s="191">
        <v>8.26</v>
      </c>
      <c r="AF47" s="2">
        <v>3.5960000000000001</v>
      </c>
      <c r="AP47" s="5">
        <v>26.96</v>
      </c>
      <c r="AQ47" s="6">
        <v>0.09</v>
      </c>
      <c r="AR47" s="5">
        <f t="shared" si="10"/>
        <v>222.68960000000001</v>
      </c>
      <c r="AS47" s="7">
        <f t="shared" si="11"/>
        <v>0.74339999999999995</v>
      </c>
    </row>
    <row r="48" spans="1:70" ht="18" customHeight="1" x14ac:dyDescent="0.2">
      <c r="A48" s="106"/>
      <c r="B48" s="15" t="s">
        <v>526</v>
      </c>
      <c r="C48" s="41" t="s">
        <v>358</v>
      </c>
      <c r="D48" s="59">
        <v>20</v>
      </c>
      <c r="E48" s="186">
        <f t="shared" si="9"/>
        <v>12.45</v>
      </c>
      <c r="F48" s="210">
        <f>PRODUCT(E48,F12)</f>
        <v>0</v>
      </c>
      <c r="G48" s="191">
        <v>12.45</v>
      </c>
      <c r="AF48" s="2">
        <v>5.484</v>
      </c>
      <c r="AP48" s="5">
        <v>25.92</v>
      </c>
      <c r="AQ48" s="6">
        <v>9.4E-2</v>
      </c>
      <c r="AR48" s="5">
        <f t="shared" si="10"/>
        <v>322.70400000000001</v>
      </c>
      <c r="AS48" s="7">
        <f t="shared" si="11"/>
        <v>1.1702999999999999</v>
      </c>
    </row>
    <row r="49" spans="1:70" ht="18" customHeight="1" x14ac:dyDescent="0.2">
      <c r="B49" s="38" t="s">
        <v>527</v>
      </c>
      <c r="C49" s="41" t="s">
        <v>359</v>
      </c>
      <c r="D49" s="67">
        <v>12</v>
      </c>
      <c r="E49" s="186">
        <f t="shared" si="9"/>
        <v>17.489999999999998</v>
      </c>
      <c r="F49" s="210">
        <f>PRODUCT(E49,F12)</f>
        <v>0</v>
      </c>
      <c r="G49" s="191">
        <v>17.489999999999998</v>
      </c>
      <c r="AF49" s="2">
        <v>7.8540000000000001</v>
      </c>
      <c r="AP49" s="5">
        <v>22.55</v>
      </c>
      <c r="AQ49" s="6">
        <v>7.6999999999999999E-2</v>
      </c>
      <c r="AR49" s="5">
        <f t="shared" si="10"/>
        <v>394.39949999999999</v>
      </c>
      <c r="AS49" s="7">
        <f t="shared" si="11"/>
        <v>1.3467299999999998</v>
      </c>
    </row>
    <row r="50" spans="1:70" ht="18" customHeight="1" x14ac:dyDescent="0.2">
      <c r="A50" s="106"/>
      <c r="B50" s="43" t="s">
        <v>924</v>
      </c>
      <c r="C50" s="41" t="s">
        <v>360</v>
      </c>
      <c r="D50" s="62" t="s">
        <v>923</v>
      </c>
      <c r="E50" s="186">
        <f>G50-G50*$E$7%</f>
        <v>27.53</v>
      </c>
      <c r="F50" s="210">
        <f>PRODUCT(E50,F12)</f>
        <v>0</v>
      </c>
      <c r="G50" s="191">
        <v>27.53</v>
      </c>
      <c r="AF50" s="2">
        <v>0.80700000000000005</v>
      </c>
      <c r="AP50" s="5">
        <v>28.08</v>
      </c>
      <c r="AQ50" s="6">
        <v>7.1999999999999995E-2</v>
      </c>
      <c r="AR50" s="5">
        <f>AP50*E50</f>
        <v>773.04239999999993</v>
      </c>
      <c r="AS50" s="7">
        <f>AQ50*E50</f>
        <v>1.9821599999999999</v>
      </c>
    </row>
    <row r="51" spans="1:70" ht="18" customHeight="1" x14ac:dyDescent="0.2">
      <c r="A51" s="106"/>
      <c r="B51" s="15" t="s">
        <v>925</v>
      </c>
      <c r="C51" s="41" t="s">
        <v>922</v>
      </c>
      <c r="D51" s="59" t="s">
        <v>923</v>
      </c>
      <c r="E51" s="186">
        <f>G51-G51*$E$7%</f>
        <v>39.229999999999997</v>
      </c>
      <c r="F51" s="210">
        <f>PRODUCT(E51,F12)</f>
        <v>0</v>
      </c>
      <c r="G51" s="191">
        <v>39.229999999999997</v>
      </c>
      <c r="AF51" s="2">
        <v>1.1140000000000001</v>
      </c>
      <c r="AP51" s="5">
        <v>24.7</v>
      </c>
      <c r="AQ51" s="8">
        <v>7.1999999999999995E-2</v>
      </c>
      <c r="AR51" s="5">
        <f>AP51*E51</f>
        <v>968.98099999999988</v>
      </c>
      <c r="AS51" s="7">
        <f>AQ51*E51</f>
        <v>2.8245599999999995</v>
      </c>
    </row>
    <row r="52" spans="1:70" s="92" customFormat="1" ht="54.75" customHeight="1" thickBot="1" x14ac:dyDescent="0.25">
      <c r="A52" s="301" t="s">
        <v>1011</v>
      </c>
      <c r="B52" s="302"/>
      <c r="C52" s="302"/>
      <c r="D52" s="302"/>
      <c r="E52" s="302"/>
      <c r="F52" s="210"/>
      <c r="G52" s="192"/>
      <c r="H52" s="166"/>
      <c r="I52" s="166"/>
      <c r="J52" s="166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1"/>
    </row>
    <row r="53" spans="1:70" ht="35.25" customHeight="1" x14ac:dyDescent="0.2">
      <c r="A53" s="107"/>
      <c r="B53" s="13" t="s">
        <v>528</v>
      </c>
      <c r="C53" s="14" t="s">
        <v>281</v>
      </c>
      <c r="D53" s="63" t="s">
        <v>926</v>
      </c>
      <c r="E53" s="186">
        <f>G53-G53*$E$7%</f>
        <v>0.68</v>
      </c>
      <c r="F53" s="210">
        <f>PRODUCT(E53,F12)</f>
        <v>0</v>
      </c>
      <c r="G53" s="191">
        <v>0.68</v>
      </c>
      <c r="AF53" s="2">
        <v>0.34499999999999997</v>
      </c>
      <c r="AP53" s="5">
        <v>29</v>
      </c>
      <c r="AQ53" s="6">
        <v>7.1999999999999995E-2</v>
      </c>
      <c r="AR53" s="5">
        <f>AP53*E53</f>
        <v>19.720000000000002</v>
      </c>
      <c r="AS53" s="7">
        <f>AQ53*E53</f>
        <v>4.8959999999999997E-2</v>
      </c>
    </row>
    <row r="54" spans="1:70" ht="35.25" customHeight="1" x14ac:dyDescent="0.2">
      <c r="A54" s="106"/>
      <c r="B54" s="15" t="s">
        <v>529</v>
      </c>
      <c r="C54" s="41" t="s">
        <v>353</v>
      </c>
      <c r="D54" s="59" t="s">
        <v>927</v>
      </c>
      <c r="E54" s="186">
        <f>G54-G54*$E$7%</f>
        <v>0.91</v>
      </c>
      <c r="F54" s="210">
        <f>PRODUCT(E54,F12)</f>
        <v>0</v>
      </c>
      <c r="G54" s="191">
        <v>0.91</v>
      </c>
      <c r="AF54" s="2">
        <v>0.39900000000000002</v>
      </c>
      <c r="AP54" s="5">
        <v>21.7</v>
      </c>
      <c r="AQ54" s="8">
        <v>7.1999999999999995E-2</v>
      </c>
      <c r="AR54" s="5">
        <f>AP54*E54</f>
        <v>19.747</v>
      </c>
      <c r="AS54" s="7">
        <f>AQ54*E54</f>
        <v>6.5519999999999995E-2</v>
      </c>
    </row>
    <row r="55" spans="1:70" s="92" customFormat="1" ht="60" customHeight="1" thickBot="1" x14ac:dyDescent="0.25">
      <c r="A55" s="301" t="s">
        <v>13</v>
      </c>
      <c r="B55" s="302"/>
      <c r="C55" s="302"/>
      <c r="D55" s="302"/>
      <c r="E55" s="302"/>
      <c r="F55" s="210"/>
      <c r="G55" s="192"/>
      <c r="H55" s="166"/>
      <c r="I55" s="166"/>
      <c r="J55" s="166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1"/>
    </row>
    <row r="56" spans="1:70" ht="35.25" customHeight="1" x14ac:dyDescent="0.2">
      <c r="A56" s="107"/>
      <c r="B56" s="13" t="s">
        <v>1009</v>
      </c>
      <c r="C56" s="14" t="s">
        <v>281</v>
      </c>
      <c r="D56" s="127">
        <v>200</v>
      </c>
      <c r="E56" s="186">
        <f>G56-G56*$E$7%</f>
        <v>1.1000000000000001</v>
      </c>
      <c r="F56" s="210">
        <f>PRODUCT(E56,F12)</f>
        <v>0</v>
      </c>
      <c r="G56" s="191">
        <v>1.1000000000000001</v>
      </c>
      <c r="AF56" s="2">
        <v>0.34499999999999997</v>
      </c>
      <c r="AP56" s="5">
        <v>29</v>
      </c>
      <c r="AQ56" s="6">
        <v>7.1999999999999995E-2</v>
      </c>
      <c r="AR56" s="5">
        <f>AP56*E56</f>
        <v>31.900000000000002</v>
      </c>
      <c r="AS56" s="7">
        <f>AQ56*E56</f>
        <v>7.9200000000000007E-2</v>
      </c>
    </row>
    <row r="57" spans="1:70" ht="35.25" customHeight="1" thickBot="1" x14ac:dyDescent="0.25">
      <c r="A57" s="106"/>
      <c r="B57" s="15" t="s">
        <v>1010</v>
      </c>
      <c r="C57" s="41" t="s">
        <v>353</v>
      </c>
      <c r="D57" s="16">
        <v>100</v>
      </c>
      <c r="E57" s="186">
        <f>G57-G57*$E$7%</f>
        <v>1.39</v>
      </c>
      <c r="F57" s="210">
        <f>PRODUCT(E57,F12)</f>
        <v>0</v>
      </c>
      <c r="G57" s="191">
        <v>1.39</v>
      </c>
      <c r="AF57" s="2">
        <v>0.39900000000000002</v>
      </c>
      <c r="AP57" s="5">
        <v>21.7</v>
      </c>
      <c r="AQ57" s="8">
        <v>7.1999999999999995E-2</v>
      </c>
      <c r="AR57" s="5">
        <f>AP57*E57</f>
        <v>30.162999999999997</v>
      </c>
      <c r="AS57" s="7">
        <f>AQ57*E57</f>
        <v>0.10007999999999999</v>
      </c>
    </row>
    <row r="58" spans="1:70" s="92" customFormat="1" ht="40.9" customHeight="1" thickBot="1" x14ac:dyDescent="0.25">
      <c r="A58" s="283" t="s">
        <v>1005</v>
      </c>
      <c r="B58" s="287"/>
      <c r="C58" s="287"/>
      <c r="D58" s="287"/>
      <c r="E58" s="287"/>
      <c r="F58" s="210"/>
      <c r="G58" s="192"/>
      <c r="H58" s="166"/>
      <c r="I58" s="166"/>
      <c r="J58" s="166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3"/>
      <c r="AQ58" s="94"/>
      <c r="AR58" s="93"/>
      <c r="AS58" s="95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1"/>
    </row>
    <row r="59" spans="1:70" ht="21.4" customHeight="1" x14ac:dyDescent="0.2">
      <c r="A59" s="327"/>
      <c r="B59" s="44" t="s">
        <v>530</v>
      </c>
      <c r="C59" s="14" t="s">
        <v>281</v>
      </c>
      <c r="D59" s="65">
        <v>200</v>
      </c>
      <c r="E59" s="186">
        <f>G59-G59*$E$7%</f>
        <v>1</v>
      </c>
      <c r="F59" s="210">
        <f>PRODUCT(E59,F12)</f>
        <v>0</v>
      </c>
      <c r="G59" s="191">
        <v>1</v>
      </c>
      <c r="AF59" s="2">
        <v>0.441</v>
      </c>
      <c r="AP59" s="5">
        <v>23.2</v>
      </c>
      <c r="AQ59" s="8">
        <v>0.22</v>
      </c>
      <c r="AR59" s="5">
        <f>AP59*E59</f>
        <v>23.2</v>
      </c>
      <c r="AS59" s="7">
        <f>AQ59*E59</f>
        <v>0.22</v>
      </c>
    </row>
    <row r="60" spans="1:70" ht="21.4" customHeight="1" x14ac:dyDescent="0.2">
      <c r="A60" s="328"/>
      <c r="B60" s="45" t="s">
        <v>531</v>
      </c>
      <c r="C60" s="41" t="s">
        <v>375</v>
      </c>
      <c r="D60" s="16">
        <v>100</v>
      </c>
      <c r="E60" s="186">
        <f>G60-G60*$E$7%</f>
        <v>1.28</v>
      </c>
      <c r="F60" s="210">
        <f>PRODUCT(E60,F12)</f>
        <v>0</v>
      </c>
      <c r="G60" s="191">
        <v>1.28</v>
      </c>
      <c r="AF60" s="2">
        <v>0.62</v>
      </c>
      <c r="AP60" s="5">
        <v>23.65</v>
      </c>
      <c r="AQ60" s="8">
        <v>0.22</v>
      </c>
      <c r="AR60" s="5">
        <f>AP60*E60</f>
        <v>30.271999999999998</v>
      </c>
      <c r="AS60" s="7">
        <f>AQ60*E60</f>
        <v>0.28160000000000002</v>
      </c>
    </row>
    <row r="61" spans="1:70" ht="21.4" customHeight="1" thickBot="1" x14ac:dyDescent="0.25">
      <c r="A61" s="328"/>
      <c r="B61" s="45" t="s">
        <v>532</v>
      </c>
      <c r="C61" s="41" t="s">
        <v>376</v>
      </c>
      <c r="D61" s="59" t="s">
        <v>928</v>
      </c>
      <c r="E61" s="186">
        <f>G61-G61*$E$7%</f>
        <v>1.91</v>
      </c>
      <c r="F61" s="210">
        <f>PRODUCT(E61,F12)</f>
        <v>0</v>
      </c>
      <c r="G61" s="191">
        <v>1.91</v>
      </c>
      <c r="AF61" s="2">
        <v>0.82699999999999996</v>
      </c>
      <c r="AP61" s="5">
        <v>24.7</v>
      </c>
      <c r="AQ61" s="8">
        <v>0.22</v>
      </c>
      <c r="AR61" s="5">
        <f>AP61*E61</f>
        <v>47.177</v>
      </c>
      <c r="AS61" s="7">
        <f>AQ61*E61</f>
        <v>0.42019999999999996</v>
      </c>
    </row>
    <row r="62" spans="1:70" ht="44.65" customHeight="1" thickBot="1" x14ac:dyDescent="0.25">
      <c r="A62" s="323" t="s">
        <v>372</v>
      </c>
      <c r="B62" s="324"/>
      <c r="C62" s="324"/>
      <c r="D62" s="324"/>
      <c r="E62" s="324"/>
      <c r="F62" s="210"/>
      <c r="G62" s="193"/>
    </row>
    <row r="63" spans="1:70" s="92" customFormat="1" ht="56.25" customHeight="1" thickBot="1" x14ac:dyDescent="0.25">
      <c r="A63" s="305" t="s">
        <v>373</v>
      </c>
      <c r="B63" s="306"/>
      <c r="C63" s="306"/>
      <c r="D63" s="306"/>
      <c r="E63" s="306"/>
      <c r="F63" s="210"/>
      <c r="G63" s="192"/>
      <c r="H63" s="166"/>
      <c r="I63" s="166"/>
      <c r="J63" s="166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1"/>
    </row>
    <row r="64" spans="1:70" s="92" customFormat="1" ht="26.65" customHeight="1" thickBot="1" x14ac:dyDescent="0.25">
      <c r="A64" s="283" t="s">
        <v>156</v>
      </c>
      <c r="B64" s="287"/>
      <c r="C64" s="287"/>
      <c r="D64" s="287"/>
      <c r="E64" s="287"/>
      <c r="F64" s="210"/>
      <c r="G64" s="192"/>
      <c r="H64" s="166"/>
      <c r="I64" s="166"/>
      <c r="J64" s="166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1"/>
    </row>
    <row r="65" spans="1:70" ht="20.100000000000001" customHeight="1" x14ac:dyDescent="0.2">
      <c r="A65" s="128"/>
      <c r="B65" s="15" t="s">
        <v>533</v>
      </c>
      <c r="C65" s="16" t="s">
        <v>215</v>
      </c>
      <c r="D65" s="59" t="s">
        <v>398</v>
      </c>
      <c r="E65" s="186">
        <f t="shared" ref="E65:E73" si="12">G65-G65*$E$7%</f>
        <v>0.2</v>
      </c>
      <c r="F65" s="210">
        <f>PRODUCT(E65,F12)</f>
        <v>0</v>
      </c>
      <c r="G65" s="191">
        <v>0.2</v>
      </c>
      <c r="AF65" s="2">
        <v>0.08</v>
      </c>
      <c r="AP65" s="5">
        <v>7</v>
      </c>
      <c r="AQ65" s="9">
        <v>0.03</v>
      </c>
      <c r="AR65" s="5">
        <f t="shared" ref="AR65:AR73" si="13">AP65*E65</f>
        <v>1.4000000000000001</v>
      </c>
      <c r="AS65" s="7">
        <f t="shared" ref="AS65:AS73" si="14">AQ65*E65</f>
        <v>6.0000000000000001E-3</v>
      </c>
    </row>
    <row r="66" spans="1:70" ht="20.100000000000001" customHeight="1" x14ac:dyDescent="0.2">
      <c r="A66" s="109"/>
      <c r="B66" s="15" t="s">
        <v>534</v>
      </c>
      <c r="C66" s="16" t="s">
        <v>216</v>
      </c>
      <c r="D66" s="59" t="s">
        <v>399</v>
      </c>
      <c r="E66" s="186">
        <f t="shared" si="12"/>
        <v>0.32</v>
      </c>
      <c r="F66" s="210">
        <f>PRODUCT(E66,F12)</f>
        <v>0</v>
      </c>
      <c r="G66" s="191">
        <v>0.32</v>
      </c>
      <c r="AF66" s="2">
        <v>0.13</v>
      </c>
      <c r="AP66" s="5">
        <v>7</v>
      </c>
      <c r="AQ66" s="5">
        <v>0.03</v>
      </c>
      <c r="AR66" s="5">
        <f t="shared" si="13"/>
        <v>2.2400000000000002</v>
      </c>
      <c r="AS66" s="7">
        <f t="shared" si="14"/>
        <v>9.5999999999999992E-3</v>
      </c>
    </row>
    <row r="67" spans="1:70" ht="20.100000000000001" customHeight="1" x14ac:dyDescent="0.2">
      <c r="A67" s="109"/>
      <c r="B67" s="15" t="s">
        <v>535</v>
      </c>
      <c r="C67" s="16" t="s">
        <v>217</v>
      </c>
      <c r="D67" s="59" t="s">
        <v>400</v>
      </c>
      <c r="E67" s="186">
        <f t="shared" si="12"/>
        <v>0.48</v>
      </c>
      <c r="F67" s="210">
        <f>PRODUCT(E67,F12)</f>
        <v>0</v>
      </c>
      <c r="G67" s="191">
        <v>0.48</v>
      </c>
      <c r="AF67" s="2">
        <v>0.189</v>
      </c>
      <c r="AP67" s="5">
        <v>7</v>
      </c>
      <c r="AQ67" s="5">
        <v>0.03</v>
      </c>
      <c r="AR67" s="5">
        <f t="shared" si="13"/>
        <v>3.36</v>
      </c>
      <c r="AS67" s="7">
        <f t="shared" si="14"/>
        <v>1.44E-2</v>
      </c>
    </row>
    <row r="68" spans="1:70" ht="20.100000000000001" customHeight="1" x14ac:dyDescent="0.2">
      <c r="A68" s="109"/>
      <c r="B68" s="15" t="s">
        <v>536</v>
      </c>
      <c r="C68" s="16" t="s">
        <v>218</v>
      </c>
      <c r="D68" s="59" t="s">
        <v>401</v>
      </c>
      <c r="E68" s="186">
        <f t="shared" si="12"/>
        <v>1</v>
      </c>
      <c r="F68" s="210">
        <f>PRODUCT(E68,F12)</f>
        <v>0</v>
      </c>
      <c r="G68" s="191">
        <v>1</v>
      </c>
      <c r="AF68" s="2">
        <v>0.39400000000000002</v>
      </c>
      <c r="AP68" s="5">
        <v>7</v>
      </c>
      <c r="AQ68" s="5">
        <v>0.03</v>
      </c>
      <c r="AR68" s="5">
        <f t="shared" si="13"/>
        <v>7</v>
      </c>
      <c r="AS68" s="7">
        <f t="shared" si="14"/>
        <v>0.03</v>
      </c>
    </row>
    <row r="69" spans="1:70" ht="20.100000000000001" customHeight="1" x14ac:dyDescent="0.2">
      <c r="A69" s="109"/>
      <c r="B69" s="15" t="s">
        <v>537</v>
      </c>
      <c r="C69" s="16" t="s">
        <v>219</v>
      </c>
      <c r="D69" s="59" t="s">
        <v>402</v>
      </c>
      <c r="E69" s="186">
        <f t="shared" si="12"/>
        <v>1.71</v>
      </c>
      <c r="F69" s="210">
        <f>PRODUCT(E69,F12)</f>
        <v>0</v>
      </c>
      <c r="G69" s="191">
        <v>1.71</v>
      </c>
      <c r="AF69" s="2">
        <v>0.68500000000000005</v>
      </c>
      <c r="AP69" s="5">
        <v>6</v>
      </c>
      <c r="AQ69" s="5">
        <v>0.03</v>
      </c>
      <c r="AR69" s="5">
        <f t="shared" si="13"/>
        <v>10.26</v>
      </c>
      <c r="AS69" s="7">
        <f t="shared" si="14"/>
        <v>5.1299999999999998E-2</v>
      </c>
    </row>
    <row r="70" spans="1:70" ht="20.100000000000001" customHeight="1" x14ac:dyDescent="0.2">
      <c r="A70" s="109"/>
      <c r="B70" s="15" t="s">
        <v>538</v>
      </c>
      <c r="C70" s="16" t="s">
        <v>220</v>
      </c>
      <c r="D70" s="59" t="s">
        <v>403</v>
      </c>
      <c r="E70" s="186">
        <f t="shared" si="12"/>
        <v>2.92</v>
      </c>
      <c r="F70" s="210">
        <f>PRODUCT(E70,F12)</f>
        <v>0</v>
      </c>
      <c r="G70" s="191">
        <v>2.92</v>
      </c>
      <c r="AF70" s="2">
        <v>1.177</v>
      </c>
      <c r="AP70" s="5">
        <v>7</v>
      </c>
      <c r="AQ70" s="5">
        <v>0.03</v>
      </c>
      <c r="AR70" s="5">
        <f t="shared" si="13"/>
        <v>20.439999999999998</v>
      </c>
      <c r="AS70" s="7">
        <f t="shared" si="14"/>
        <v>8.7599999999999997E-2</v>
      </c>
    </row>
    <row r="71" spans="1:70" ht="20.100000000000001" customHeight="1" x14ac:dyDescent="0.2">
      <c r="A71" s="109"/>
      <c r="B71" s="15" t="s">
        <v>539</v>
      </c>
      <c r="C71" s="16" t="s">
        <v>221</v>
      </c>
      <c r="D71" s="59" t="s">
        <v>404</v>
      </c>
      <c r="E71" s="186">
        <f t="shared" si="12"/>
        <v>5.32</v>
      </c>
      <c r="F71" s="210">
        <f>PRODUCT(E71,F12)</f>
        <v>0</v>
      </c>
      <c r="G71" s="191">
        <v>5.32</v>
      </c>
      <c r="AF71" s="2">
        <v>2.2040000000000002</v>
      </c>
      <c r="AP71" s="5">
        <v>7</v>
      </c>
      <c r="AQ71" s="5">
        <v>0.03</v>
      </c>
      <c r="AR71" s="5">
        <f t="shared" si="13"/>
        <v>37.24</v>
      </c>
      <c r="AS71" s="7">
        <f t="shared" si="14"/>
        <v>0.15959999999999999</v>
      </c>
    </row>
    <row r="72" spans="1:70" ht="20.100000000000001" customHeight="1" x14ac:dyDescent="0.2">
      <c r="A72" s="109"/>
      <c r="B72" s="15" t="s">
        <v>540</v>
      </c>
      <c r="C72" s="16" t="s">
        <v>222</v>
      </c>
      <c r="D72" s="59" t="s">
        <v>970</v>
      </c>
      <c r="E72" s="186">
        <f t="shared" si="12"/>
        <v>7.65</v>
      </c>
      <c r="F72" s="210">
        <f>PRODUCT(E72,F12)</f>
        <v>0</v>
      </c>
      <c r="G72" s="191">
        <v>7.65</v>
      </c>
      <c r="AF72" s="2">
        <v>3.6509999999999998</v>
      </c>
      <c r="AP72" s="5">
        <v>9</v>
      </c>
      <c r="AQ72" s="5">
        <v>0.03</v>
      </c>
      <c r="AR72" s="5">
        <f t="shared" si="13"/>
        <v>68.850000000000009</v>
      </c>
      <c r="AS72" s="7">
        <f t="shared" si="14"/>
        <v>0.22950000000000001</v>
      </c>
    </row>
    <row r="73" spans="1:70" ht="20.100000000000001" customHeight="1" thickBot="1" x14ac:dyDescent="0.25">
      <c r="A73" s="264"/>
      <c r="B73" s="15" t="s">
        <v>541</v>
      </c>
      <c r="C73" s="16" t="s">
        <v>223</v>
      </c>
      <c r="D73" s="59" t="s">
        <v>971</v>
      </c>
      <c r="E73" s="186">
        <f t="shared" si="12"/>
        <v>15.32</v>
      </c>
      <c r="F73" s="210">
        <f>PRODUCT(E73,F12)</f>
        <v>0</v>
      </c>
      <c r="G73" s="191">
        <v>15.32</v>
      </c>
      <c r="AF73" s="2">
        <v>6.0620000000000003</v>
      </c>
      <c r="AP73" s="5">
        <v>7</v>
      </c>
      <c r="AQ73" s="5">
        <v>0.03</v>
      </c>
      <c r="AR73" s="5">
        <f t="shared" si="13"/>
        <v>107.24000000000001</v>
      </c>
      <c r="AS73" s="7">
        <f t="shared" si="14"/>
        <v>0.45960000000000001</v>
      </c>
    </row>
    <row r="74" spans="1:70" s="92" customFormat="1" ht="27.2" customHeight="1" thickBot="1" x14ac:dyDescent="0.25">
      <c r="A74" s="283" t="s">
        <v>157</v>
      </c>
      <c r="B74" s="287"/>
      <c r="C74" s="287"/>
      <c r="D74" s="287"/>
      <c r="E74" s="287"/>
      <c r="F74" s="210"/>
      <c r="G74" s="192"/>
      <c r="H74" s="166"/>
      <c r="I74" s="166"/>
      <c r="J74" s="166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3"/>
      <c r="AS74" s="95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1"/>
    </row>
    <row r="75" spans="1:70" ht="18" customHeight="1" x14ac:dyDescent="0.2">
      <c r="A75" s="128"/>
      <c r="B75" s="15" t="s">
        <v>542</v>
      </c>
      <c r="C75" s="22" t="s">
        <v>226</v>
      </c>
      <c r="D75" s="67" t="s">
        <v>399</v>
      </c>
      <c r="E75" s="186">
        <f t="shared" ref="E75:E104" si="15">G75-G75*$E$7%</f>
        <v>0.31</v>
      </c>
      <c r="F75" s="210">
        <f>PRODUCT(E75,F12)</f>
        <v>0</v>
      </c>
      <c r="G75" s="191">
        <v>0.31</v>
      </c>
      <c r="AF75" s="2">
        <v>0.11600000000000001</v>
      </c>
      <c r="AP75" s="5">
        <v>5</v>
      </c>
      <c r="AQ75" s="5">
        <v>0.03</v>
      </c>
      <c r="AR75" s="5">
        <f t="shared" ref="AR75:AR104" si="16">AP75*E75</f>
        <v>1.55</v>
      </c>
      <c r="AS75" s="7">
        <f t="shared" ref="AS75:AS104" si="17">AQ75*E75</f>
        <v>9.2999999999999992E-3</v>
      </c>
    </row>
    <row r="76" spans="1:70" ht="18" customHeight="1" x14ac:dyDescent="0.2">
      <c r="A76" s="109"/>
      <c r="B76" s="15" t="s">
        <v>543</v>
      </c>
      <c r="C76" s="22" t="s">
        <v>247</v>
      </c>
      <c r="D76" s="67" t="s">
        <v>400</v>
      </c>
      <c r="E76" s="186">
        <f t="shared" si="15"/>
        <v>0.41</v>
      </c>
      <c r="F76" s="210">
        <f>PRODUCT(E76,F12)</f>
        <v>0</v>
      </c>
      <c r="G76" s="191">
        <v>0.41</v>
      </c>
      <c r="AF76" s="2">
        <v>0.16900000000000001</v>
      </c>
      <c r="AP76" s="5">
        <v>7</v>
      </c>
      <c r="AQ76" s="5">
        <v>0.03</v>
      </c>
      <c r="AR76" s="5">
        <f t="shared" si="16"/>
        <v>2.8699999999999997</v>
      </c>
      <c r="AS76" s="7">
        <f t="shared" si="17"/>
        <v>1.2299999999999998E-2</v>
      </c>
    </row>
    <row r="77" spans="1:70" ht="18" customHeight="1" x14ac:dyDescent="0.2">
      <c r="A77" s="109"/>
      <c r="B77" s="15" t="s">
        <v>544</v>
      </c>
      <c r="C77" s="22" t="s">
        <v>248</v>
      </c>
      <c r="D77" s="67" t="s">
        <v>400</v>
      </c>
      <c r="E77" s="186">
        <f t="shared" si="15"/>
        <v>0.45</v>
      </c>
      <c r="F77" s="210">
        <f>PRODUCT(E77,F12)</f>
        <v>0</v>
      </c>
      <c r="G77" s="191">
        <v>0.45</v>
      </c>
      <c r="AF77" s="2">
        <v>0.185</v>
      </c>
      <c r="AP77" s="5">
        <v>5</v>
      </c>
      <c r="AQ77" s="5">
        <v>0.03</v>
      </c>
      <c r="AR77" s="5">
        <f t="shared" si="16"/>
        <v>2.25</v>
      </c>
      <c r="AS77" s="7">
        <f t="shared" si="17"/>
        <v>1.35E-2</v>
      </c>
    </row>
    <row r="78" spans="1:70" ht="18" customHeight="1" x14ac:dyDescent="0.2">
      <c r="A78" s="109"/>
      <c r="B78" s="15" t="s">
        <v>545</v>
      </c>
      <c r="C78" s="22" t="s">
        <v>249</v>
      </c>
      <c r="D78" s="67" t="s">
        <v>405</v>
      </c>
      <c r="E78" s="186">
        <f t="shared" si="15"/>
        <v>0.7</v>
      </c>
      <c r="F78" s="210">
        <f>PRODUCT(E78,F12)</f>
        <v>0</v>
      </c>
      <c r="G78" s="191">
        <v>0.7</v>
      </c>
      <c r="AF78" s="2">
        <v>0.28699999999999998</v>
      </c>
      <c r="AP78" s="5">
        <v>8</v>
      </c>
      <c r="AQ78" s="5">
        <v>0.03</v>
      </c>
      <c r="AR78" s="5">
        <f t="shared" si="16"/>
        <v>5.6</v>
      </c>
      <c r="AS78" s="7">
        <f t="shared" si="17"/>
        <v>2.0999999999999998E-2</v>
      </c>
    </row>
    <row r="79" spans="1:70" ht="18" customHeight="1" x14ac:dyDescent="0.2">
      <c r="A79" s="109"/>
      <c r="B79" s="15" t="s">
        <v>546</v>
      </c>
      <c r="C79" s="22" t="s">
        <v>250</v>
      </c>
      <c r="D79" s="67" t="s">
        <v>405</v>
      </c>
      <c r="E79" s="186">
        <f t="shared" si="15"/>
        <v>0.74</v>
      </c>
      <c r="F79" s="210">
        <f>PRODUCT(E79,F12)</f>
        <v>0</v>
      </c>
      <c r="G79" s="191">
        <v>0.74</v>
      </c>
      <c r="AF79" s="2">
        <v>0.29899999999999999</v>
      </c>
      <c r="AP79" s="5">
        <v>8</v>
      </c>
      <c r="AQ79" s="5">
        <v>0.03</v>
      </c>
      <c r="AR79" s="5">
        <f t="shared" si="16"/>
        <v>5.92</v>
      </c>
      <c r="AS79" s="7">
        <f t="shared" si="17"/>
        <v>2.2199999999999998E-2</v>
      </c>
    </row>
    <row r="80" spans="1:70" ht="18" customHeight="1" x14ac:dyDescent="0.2">
      <c r="A80" s="109"/>
      <c r="B80" s="15" t="s">
        <v>547</v>
      </c>
      <c r="C80" s="22" t="s">
        <v>251</v>
      </c>
      <c r="D80" s="67" t="s">
        <v>406</v>
      </c>
      <c r="E80" s="186">
        <f t="shared" si="15"/>
        <v>0.8</v>
      </c>
      <c r="F80" s="210">
        <f>PRODUCT(E80,F12)</f>
        <v>0</v>
      </c>
      <c r="G80" s="191">
        <v>0.8</v>
      </c>
      <c r="AF80" s="2">
        <v>0.33100000000000002</v>
      </c>
      <c r="AP80" s="5">
        <v>8</v>
      </c>
      <c r="AQ80" s="5">
        <v>0.03</v>
      </c>
      <c r="AR80" s="5">
        <f t="shared" si="16"/>
        <v>6.4</v>
      </c>
      <c r="AS80" s="7">
        <f t="shared" si="17"/>
        <v>2.4E-2</v>
      </c>
    </row>
    <row r="81" spans="1:70" ht="18" customHeight="1" x14ac:dyDescent="0.2">
      <c r="A81" s="109"/>
      <c r="B81" s="15" t="s">
        <v>548</v>
      </c>
      <c r="C81" s="22" t="s">
        <v>252</v>
      </c>
      <c r="D81" s="67" t="s">
        <v>407</v>
      </c>
      <c r="E81" s="186">
        <f t="shared" si="15"/>
        <v>1.1000000000000001</v>
      </c>
      <c r="F81" s="210">
        <f>PRODUCT(E81,F12)</f>
        <v>0</v>
      </c>
      <c r="G81" s="191">
        <v>1.1000000000000001</v>
      </c>
      <c r="AF81" s="2">
        <v>0.44800000000000001</v>
      </c>
      <c r="AP81" s="5">
        <v>8</v>
      </c>
      <c r="AQ81" s="5">
        <v>0.03</v>
      </c>
      <c r="AR81" s="5">
        <f t="shared" si="16"/>
        <v>8.8000000000000007</v>
      </c>
      <c r="AS81" s="7">
        <f t="shared" si="17"/>
        <v>3.3000000000000002E-2</v>
      </c>
    </row>
    <row r="82" spans="1:70" ht="18" customHeight="1" x14ac:dyDescent="0.2">
      <c r="A82" s="109"/>
      <c r="B82" s="15" t="s">
        <v>549</v>
      </c>
      <c r="C82" s="22" t="s">
        <v>253</v>
      </c>
      <c r="D82" s="67" t="s">
        <v>407</v>
      </c>
      <c r="E82" s="186">
        <f t="shared" si="15"/>
        <v>1.1399999999999999</v>
      </c>
      <c r="F82" s="210">
        <f>PRODUCT(E82,F12)</f>
        <v>0</v>
      </c>
      <c r="G82" s="191">
        <v>1.1399999999999999</v>
      </c>
      <c r="AF82" s="2">
        <v>0.46899999999999997</v>
      </c>
      <c r="AP82" s="5">
        <v>8</v>
      </c>
      <c r="AQ82" s="5">
        <v>0.03</v>
      </c>
      <c r="AR82" s="5">
        <f t="shared" si="16"/>
        <v>9.1199999999999992</v>
      </c>
      <c r="AS82" s="7">
        <f t="shared" si="17"/>
        <v>3.4199999999999994E-2</v>
      </c>
    </row>
    <row r="83" spans="1:70" ht="18" customHeight="1" x14ac:dyDescent="0.2">
      <c r="A83" s="109"/>
      <c r="B83" s="15" t="s">
        <v>550</v>
      </c>
      <c r="C83" s="22" t="s">
        <v>254</v>
      </c>
      <c r="D83" s="67" t="s">
        <v>408</v>
      </c>
      <c r="E83" s="186">
        <f t="shared" si="15"/>
        <v>1.3</v>
      </c>
      <c r="F83" s="210">
        <f>PRODUCT(E83,F12)</f>
        <v>0</v>
      </c>
      <c r="G83" s="191">
        <v>1.3</v>
      </c>
      <c r="AF83" s="2">
        <v>0.54500000000000004</v>
      </c>
      <c r="AP83" s="5">
        <v>7</v>
      </c>
      <c r="AQ83" s="5">
        <v>0.03</v>
      </c>
      <c r="AR83" s="5">
        <f t="shared" si="16"/>
        <v>9.1</v>
      </c>
      <c r="AS83" s="7">
        <f t="shared" si="17"/>
        <v>3.9E-2</v>
      </c>
    </row>
    <row r="84" spans="1:70" ht="18" customHeight="1" x14ac:dyDescent="0.2">
      <c r="A84" s="109"/>
      <c r="B84" s="15" t="s">
        <v>551</v>
      </c>
      <c r="C84" s="22" t="s">
        <v>255</v>
      </c>
      <c r="D84" s="67" t="s">
        <v>408</v>
      </c>
      <c r="E84" s="186">
        <f t="shared" si="15"/>
        <v>1.46</v>
      </c>
      <c r="F84" s="210">
        <f>PRODUCT(E84,F12)</f>
        <v>0</v>
      </c>
      <c r="G84" s="191">
        <v>1.46</v>
      </c>
      <c r="AF84" s="2">
        <v>0.58599999999999997</v>
      </c>
      <c r="AP84" s="5">
        <v>8</v>
      </c>
      <c r="AQ84" s="5">
        <v>0.03</v>
      </c>
      <c r="AR84" s="5">
        <f t="shared" si="16"/>
        <v>11.68</v>
      </c>
      <c r="AS84" s="7">
        <f t="shared" si="17"/>
        <v>4.3799999999999999E-2</v>
      </c>
    </row>
    <row r="85" spans="1:70" ht="18" customHeight="1" x14ac:dyDescent="0.2">
      <c r="A85" s="109"/>
      <c r="B85" s="15" t="s">
        <v>552</v>
      </c>
      <c r="C85" s="22" t="s">
        <v>256</v>
      </c>
      <c r="D85" s="67" t="s">
        <v>409</v>
      </c>
      <c r="E85" s="186">
        <f t="shared" si="15"/>
        <v>1.61</v>
      </c>
      <c r="F85" s="210">
        <f>PRODUCT(E85,F12)</f>
        <v>0</v>
      </c>
      <c r="G85" s="191">
        <v>1.61</v>
      </c>
      <c r="AF85" s="2">
        <v>0.79900000000000004</v>
      </c>
      <c r="AP85" s="5">
        <v>6</v>
      </c>
      <c r="AQ85" s="5">
        <v>0.03</v>
      </c>
      <c r="AR85" s="5">
        <f t="shared" si="16"/>
        <v>9.66</v>
      </c>
      <c r="AS85" s="7">
        <f t="shared" si="17"/>
        <v>4.8300000000000003E-2</v>
      </c>
    </row>
    <row r="86" spans="1:70" ht="18" customHeight="1" x14ac:dyDescent="0.2">
      <c r="A86" s="109"/>
      <c r="B86" s="15" t="s">
        <v>553</v>
      </c>
      <c r="C86" s="22" t="s">
        <v>257</v>
      </c>
      <c r="D86" s="67" t="s">
        <v>409</v>
      </c>
      <c r="E86" s="186">
        <f t="shared" si="15"/>
        <v>1.69</v>
      </c>
      <c r="F86" s="210">
        <f>PRODUCT(E86,F12)</f>
        <v>0</v>
      </c>
      <c r="G86" s="191">
        <v>1.69</v>
      </c>
      <c r="AF86" s="2">
        <v>0.8</v>
      </c>
      <c r="AP86" s="5">
        <v>6</v>
      </c>
      <c r="AQ86" s="5">
        <v>0.03</v>
      </c>
      <c r="AR86" s="5">
        <f t="shared" si="16"/>
        <v>10.14</v>
      </c>
      <c r="AS86" s="7">
        <f t="shared" si="17"/>
        <v>5.0699999999999995E-2</v>
      </c>
    </row>
    <row r="87" spans="1:70" ht="18" customHeight="1" x14ac:dyDescent="0.2">
      <c r="A87" s="109"/>
      <c r="B87" s="15" t="s">
        <v>554</v>
      </c>
      <c r="C87" s="22" t="s">
        <v>258</v>
      </c>
      <c r="D87" s="67" t="s">
        <v>409</v>
      </c>
      <c r="E87" s="186">
        <f t="shared" si="15"/>
        <v>1.86</v>
      </c>
      <c r="F87" s="210">
        <f>PRODUCT(E87,F12)</f>
        <v>0</v>
      </c>
      <c r="G87" s="191">
        <v>1.86</v>
      </c>
      <c r="AF87" s="2">
        <v>0.84799999999999998</v>
      </c>
      <c r="AP87" s="5">
        <v>7</v>
      </c>
      <c r="AQ87" s="5">
        <v>0.03</v>
      </c>
      <c r="AR87" s="5">
        <f t="shared" si="16"/>
        <v>13.020000000000001</v>
      </c>
      <c r="AS87" s="7">
        <f t="shared" si="17"/>
        <v>5.5800000000000002E-2</v>
      </c>
    </row>
    <row r="88" spans="1:70" ht="18" customHeight="1" x14ac:dyDescent="0.2">
      <c r="A88" s="109"/>
      <c r="B88" s="15" t="s">
        <v>555</v>
      </c>
      <c r="C88" s="22" t="s">
        <v>259</v>
      </c>
      <c r="D88" s="67" t="s">
        <v>409</v>
      </c>
      <c r="E88" s="186">
        <f t="shared" si="15"/>
        <v>1.98</v>
      </c>
      <c r="F88" s="210">
        <f>PRODUCT(E88,F12)</f>
        <v>0</v>
      </c>
      <c r="G88" s="191">
        <v>1.98</v>
      </c>
      <c r="AF88" s="2">
        <v>0.94099999999999995</v>
      </c>
      <c r="AP88" s="5">
        <v>6</v>
      </c>
      <c r="AQ88" s="5">
        <v>0.03</v>
      </c>
      <c r="AR88" s="5">
        <f t="shared" si="16"/>
        <v>11.879999999999999</v>
      </c>
      <c r="AS88" s="7">
        <f t="shared" si="17"/>
        <v>5.9399999999999994E-2</v>
      </c>
    </row>
    <row r="89" spans="1:70" ht="18" customHeight="1" x14ac:dyDescent="0.2">
      <c r="A89" s="109"/>
      <c r="B89" s="15" t="s">
        <v>556</v>
      </c>
      <c r="C89" s="22" t="s">
        <v>260</v>
      </c>
      <c r="D89" s="67" t="s">
        <v>403</v>
      </c>
      <c r="E89" s="186">
        <f t="shared" si="15"/>
        <v>2.16</v>
      </c>
      <c r="F89" s="210">
        <f>PRODUCT(E89,F12)</f>
        <v>0</v>
      </c>
      <c r="G89" s="191">
        <v>2.16</v>
      </c>
      <c r="AF89" s="2">
        <v>0.98599999999999999</v>
      </c>
      <c r="AP89" s="5">
        <v>6</v>
      </c>
      <c r="AQ89" s="5">
        <v>0.03</v>
      </c>
      <c r="AR89" s="5">
        <f t="shared" si="16"/>
        <v>12.96</v>
      </c>
      <c r="AS89" s="7">
        <f t="shared" si="17"/>
        <v>6.4799999999999996E-2</v>
      </c>
    </row>
    <row r="90" spans="1:70" ht="18" customHeight="1" x14ac:dyDescent="0.2">
      <c r="A90" s="109"/>
      <c r="B90" s="15" t="s">
        <v>557</v>
      </c>
      <c r="C90" s="22" t="s">
        <v>261</v>
      </c>
      <c r="D90" s="67" t="s">
        <v>409</v>
      </c>
      <c r="E90" s="186">
        <f t="shared" si="15"/>
        <v>3.03</v>
      </c>
      <c r="F90" s="210">
        <f>PRODUCT(E90,F12)</f>
        <v>0</v>
      </c>
      <c r="G90" s="191">
        <v>3.03</v>
      </c>
      <c r="AF90" s="2">
        <v>1.2050000000000001</v>
      </c>
      <c r="AP90" s="5">
        <v>6</v>
      </c>
      <c r="AQ90" s="5">
        <v>0.03</v>
      </c>
      <c r="AR90" s="5">
        <f t="shared" si="16"/>
        <v>18.18</v>
      </c>
      <c r="AS90" s="7">
        <f t="shared" si="17"/>
        <v>9.0899999999999995E-2</v>
      </c>
    </row>
    <row r="91" spans="1:70" ht="18" customHeight="1" x14ac:dyDescent="0.2">
      <c r="A91" s="109"/>
      <c r="B91" s="15" t="s">
        <v>558</v>
      </c>
      <c r="C91" s="22" t="s">
        <v>262</v>
      </c>
      <c r="D91" s="67" t="s">
        <v>410</v>
      </c>
      <c r="E91" s="186">
        <f t="shared" si="15"/>
        <v>3.31</v>
      </c>
      <c r="F91" s="210">
        <f>PRODUCT(E91,F12)</f>
        <v>0</v>
      </c>
      <c r="G91" s="191">
        <v>3.31</v>
      </c>
      <c r="AF91" s="2">
        <v>1.4079999999999999</v>
      </c>
      <c r="AP91" s="5">
        <v>6</v>
      </c>
      <c r="AQ91" s="5">
        <v>0.03</v>
      </c>
      <c r="AR91" s="5">
        <f t="shared" si="16"/>
        <v>19.86</v>
      </c>
      <c r="AS91" s="7">
        <f t="shared" si="17"/>
        <v>9.9299999999999999E-2</v>
      </c>
    </row>
    <row r="92" spans="1:70" ht="18" customHeight="1" x14ac:dyDescent="0.2">
      <c r="A92" s="109"/>
      <c r="B92" s="15" t="s">
        <v>559</v>
      </c>
      <c r="C92" s="22" t="s">
        <v>263</v>
      </c>
      <c r="D92" s="67" t="s">
        <v>410</v>
      </c>
      <c r="E92" s="186">
        <f t="shared" si="15"/>
        <v>3.51</v>
      </c>
      <c r="F92" s="210">
        <f>PRODUCT(E92,F12)</f>
        <v>0</v>
      </c>
      <c r="G92" s="191">
        <v>3.51</v>
      </c>
      <c r="AF92" s="2">
        <v>1.4119999999999999</v>
      </c>
      <c r="AP92" s="5">
        <v>7</v>
      </c>
      <c r="AQ92" s="5">
        <v>0.03</v>
      </c>
      <c r="AR92" s="5">
        <f t="shared" si="16"/>
        <v>24.57</v>
      </c>
      <c r="AS92" s="7">
        <f t="shared" si="17"/>
        <v>0.10529999999999999</v>
      </c>
    </row>
    <row r="93" spans="1:70" ht="18" customHeight="1" x14ac:dyDescent="0.2">
      <c r="A93" s="109"/>
      <c r="B93" s="15" t="s">
        <v>560</v>
      </c>
      <c r="C93" s="22" t="s">
        <v>264</v>
      </c>
      <c r="D93" s="67" t="s">
        <v>410</v>
      </c>
      <c r="E93" s="186">
        <f t="shared" si="15"/>
        <v>4.0199999999999996</v>
      </c>
      <c r="F93" s="210">
        <f>PRODUCT(E93,F12)</f>
        <v>0</v>
      </c>
      <c r="G93" s="191">
        <v>4.0199999999999996</v>
      </c>
      <c r="AF93" s="2">
        <v>1.5629999999999999</v>
      </c>
      <c r="AP93" s="5">
        <v>7</v>
      </c>
      <c r="AQ93" s="5">
        <v>0.03</v>
      </c>
      <c r="AR93" s="5">
        <f t="shared" si="16"/>
        <v>28.139999999999997</v>
      </c>
      <c r="AS93" s="7">
        <f t="shared" si="17"/>
        <v>0.12059999999999998</v>
      </c>
    </row>
    <row r="94" spans="1:70" ht="18" customHeight="1" x14ac:dyDescent="0.2">
      <c r="A94" s="109"/>
      <c r="B94" s="15" t="s">
        <v>561</v>
      </c>
      <c r="C94" s="22" t="s">
        <v>265</v>
      </c>
      <c r="D94" s="67" t="s">
        <v>410</v>
      </c>
      <c r="E94" s="186">
        <f t="shared" si="15"/>
        <v>4.83</v>
      </c>
      <c r="F94" s="210">
        <f>PRODUCT(E94,F12)</f>
        <v>0</v>
      </c>
      <c r="G94" s="191">
        <v>4.83</v>
      </c>
      <c r="AF94" s="2">
        <v>1.806</v>
      </c>
      <c r="AP94" s="5">
        <v>8</v>
      </c>
      <c r="AQ94" s="5">
        <v>0.03</v>
      </c>
      <c r="AR94" s="5">
        <f t="shared" si="16"/>
        <v>38.64</v>
      </c>
      <c r="AS94" s="7">
        <f t="shared" si="17"/>
        <v>0.1449</v>
      </c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</row>
    <row r="95" spans="1:70" ht="18" customHeight="1" x14ac:dyDescent="0.2">
      <c r="A95" s="109"/>
      <c r="B95" s="15" t="s">
        <v>920</v>
      </c>
      <c r="C95" s="22" t="s">
        <v>921</v>
      </c>
      <c r="D95" s="67" t="s">
        <v>840</v>
      </c>
      <c r="E95" s="186">
        <f>G95-G95*$E$7%</f>
        <v>4.8099999999999996</v>
      </c>
      <c r="F95" s="210">
        <f>PRODUCT(E95,F12)</f>
        <v>0</v>
      </c>
      <c r="G95" s="191">
        <v>4.8099999999999996</v>
      </c>
      <c r="AF95" s="2">
        <v>2.4180000000000001</v>
      </c>
      <c r="AP95" s="5">
        <v>7</v>
      </c>
      <c r="AQ95" s="5">
        <v>0.03</v>
      </c>
      <c r="AR95" s="5">
        <f>AP95*E95</f>
        <v>33.669999999999995</v>
      </c>
      <c r="AS95" s="7">
        <f>AQ95*E95</f>
        <v>0.14429999999999998</v>
      </c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</row>
    <row r="96" spans="1:70" ht="18" customHeight="1" x14ac:dyDescent="0.2">
      <c r="A96" s="109"/>
      <c r="B96" s="15" t="s">
        <v>562</v>
      </c>
      <c r="C96" s="22" t="s">
        <v>266</v>
      </c>
      <c r="D96" s="67">
        <v>10</v>
      </c>
      <c r="E96" s="186">
        <f t="shared" si="15"/>
        <v>5.35</v>
      </c>
      <c r="F96" s="210">
        <f>PRODUCT(E96,F12)</f>
        <v>0</v>
      </c>
      <c r="G96" s="191">
        <v>5.35</v>
      </c>
      <c r="AF96" s="2">
        <v>2.4180000000000001</v>
      </c>
      <c r="AP96" s="5">
        <v>7</v>
      </c>
      <c r="AQ96" s="5">
        <v>0.03</v>
      </c>
      <c r="AR96" s="5">
        <f t="shared" si="16"/>
        <v>37.449999999999996</v>
      </c>
      <c r="AS96" s="7">
        <f t="shared" si="17"/>
        <v>0.16049999999999998</v>
      </c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</row>
    <row r="97" spans="1:70" ht="18" customHeight="1" x14ac:dyDescent="0.2">
      <c r="A97" s="109"/>
      <c r="B97" s="15" t="s">
        <v>563</v>
      </c>
      <c r="C97" s="22" t="s">
        <v>267</v>
      </c>
      <c r="D97" s="67">
        <v>10</v>
      </c>
      <c r="E97" s="186">
        <f t="shared" si="15"/>
        <v>5.67</v>
      </c>
      <c r="F97" s="210">
        <f>PRODUCT(E97,F12)</f>
        <v>0</v>
      </c>
      <c r="G97" s="191">
        <v>5.67</v>
      </c>
      <c r="AF97" s="2">
        <v>2.63</v>
      </c>
      <c r="AP97" s="5">
        <v>7</v>
      </c>
      <c r="AQ97" s="5">
        <v>0.03</v>
      </c>
      <c r="AR97" s="5">
        <f t="shared" si="16"/>
        <v>39.69</v>
      </c>
      <c r="AS97" s="7">
        <f t="shared" si="17"/>
        <v>0.1701</v>
      </c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</row>
    <row r="98" spans="1:70" ht="18" customHeight="1" x14ac:dyDescent="0.2">
      <c r="A98" s="109"/>
      <c r="B98" s="15" t="s">
        <v>564</v>
      </c>
      <c r="C98" s="22" t="s">
        <v>268</v>
      </c>
      <c r="D98" s="67">
        <v>10</v>
      </c>
      <c r="E98" s="186">
        <f t="shared" si="15"/>
        <v>6.4</v>
      </c>
      <c r="F98" s="210">
        <f>PRODUCT(E98,F12)</f>
        <v>0</v>
      </c>
      <c r="G98" s="191">
        <v>6.4</v>
      </c>
      <c r="AF98" s="2">
        <v>2.8180000000000001</v>
      </c>
      <c r="AP98" s="5">
        <v>8</v>
      </c>
      <c r="AQ98" s="5">
        <v>0.03</v>
      </c>
      <c r="AR98" s="5">
        <f t="shared" si="16"/>
        <v>51.2</v>
      </c>
      <c r="AS98" s="7">
        <f t="shared" si="17"/>
        <v>0.192</v>
      </c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</row>
    <row r="99" spans="1:70" ht="18" customHeight="1" x14ac:dyDescent="0.2">
      <c r="A99" s="109"/>
      <c r="B99" s="15" t="s">
        <v>565</v>
      </c>
      <c r="C99" s="22" t="s">
        <v>269</v>
      </c>
      <c r="D99" s="67">
        <v>8</v>
      </c>
      <c r="E99" s="186">
        <f t="shared" si="15"/>
        <v>6.84</v>
      </c>
      <c r="F99" s="210">
        <f>PRODUCT(E99,F12)</f>
        <v>0</v>
      </c>
      <c r="G99" s="191">
        <v>6.84</v>
      </c>
      <c r="AF99" s="2">
        <v>3.1619999999999999</v>
      </c>
      <c r="AP99" s="5">
        <v>7</v>
      </c>
      <c r="AQ99" s="5">
        <v>0.03</v>
      </c>
      <c r="AR99" s="5">
        <f t="shared" si="16"/>
        <v>47.879999999999995</v>
      </c>
      <c r="AS99" s="7">
        <f t="shared" si="17"/>
        <v>0.20519999999999999</v>
      </c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</row>
    <row r="100" spans="1:70" ht="18" customHeight="1" x14ac:dyDescent="0.2">
      <c r="A100" s="109"/>
      <c r="B100" s="15" t="s">
        <v>566</v>
      </c>
      <c r="C100" s="22" t="s">
        <v>270</v>
      </c>
      <c r="D100" s="67">
        <v>4</v>
      </c>
      <c r="E100" s="186">
        <f t="shared" si="15"/>
        <v>9.26</v>
      </c>
      <c r="F100" s="210">
        <f>PRODUCT(E100,F12)</f>
        <v>0</v>
      </c>
      <c r="G100" s="191">
        <v>9.26</v>
      </c>
      <c r="AF100" s="2">
        <v>3.7</v>
      </c>
      <c r="AP100" s="5">
        <v>4</v>
      </c>
      <c r="AQ100" s="5">
        <v>0.03</v>
      </c>
      <c r="AR100" s="5">
        <f t="shared" si="16"/>
        <v>37.04</v>
      </c>
      <c r="AS100" s="7">
        <f t="shared" si="17"/>
        <v>0.27779999999999999</v>
      </c>
    </row>
    <row r="101" spans="1:70" ht="18" customHeight="1" x14ac:dyDescent="0.2">
      <c r="A101" s="109"/>
      <c r="B101" s="15" t="s">
        <v>567</v>
      </c>
      <c r="C101" s="22" t="s">
        <v>271</v>
      </c>
      <c r="D101" s="67">
        <v>4</v>
      </c>
      <c r="E101" s="186">
        <f t="shared" si="15"/>
        <v>9.76</v>
      </c>
      <c r="F101" s="210">
        <f>PRODUCT(E101,F12)</f>
        <v>0</v>
      </c>
      <c r="G101" s="191">
        <v>9.76</v>
      </c>
      <c r="AF101" s="2">
        <v>4.05</v>
      </c>
      <c r="AP101" s="5">
        <v>5</v>
      </c>
      <c r="AQ101" s="5">
        <v>0.03</v>
      </c>
      <c r="AR101" s="5">
        <f t="shared" si="16"/>
        <v>48.8</v>
      </c>
      <c r="AS101" s="7">
        <f t="shared" si="17"/>
        <v>0.2928</v>
      </c>
    </row>
    <row r="102" spans="1:70" ht="18" customHeight="1" x14ac:dyDescent="0.2">
      <c r="A102" s="109"/>
      <c r="B102" s="15" t="s">
        <v>568</v>
      </c>
      <c r="C102" s="22" t="s">
        <v>272</v>
      </c>
      <c r="D102" s="67">
        <v>4</v>
      </c>
      <c r="E102" s="186">
        <f t="shared" si="15"/>
        <v>10.47</v>
      </c>
      <c r="F102" s="210">
        <f>PRODUCT(E102,F12)</f>
        <v>0</v>
      </c>
      <c r="G102" s="191">
        <v>10.47</v>
      </c>
      <c r="AF102" s="2">
        <v>4.34</v>
      </c>
      <c r="AP102" s="5">
        <v>5</v>
      </c>
      <c r="AQ102" s="5">
        <v>0.03</v>
      </c>
      <c r="AR102" s="5">
        <f t="shared" si="16"/>
        <v>52.35</v>
      </c>
      <c r="AS102" s="7">
        <f t="shared" si="17"/>
        <v>0.31409999999999999</v>
      </c>
    </row>
    <row r="103" spans="1:70" ht="18" customHeight="1" x14ac:dyDescent="0.2">
      <c r="A103" s="109"/>
      <c r="B103" s="15" t="s">
        <v>569</v>
      </c>
      <c r="C103" s="22" t="s">
        <v>273</v>
      </c>
      <c r="D103" s="67">
        <v>4</v>
      </c>
      <c r="E103" s="186">
        <f t="shared" si="15"/>
        <v>11.04</v>
      </c>
      <c r="F103" s="210">
        <f>PRODUCT(E103,F12)</f>
        <v>0</v>
      </c>
      <c r="G103" s="191">
        <v>11.04</v>
      </c>
      <c r="AF103" s="2">
        <v>4.3959999999999999</v>
      </c>
      <c r="AP103" s="5">
        <v>6</v>
      </c>
      <c r="AQ103" s="5">
        <v>0.03</v>
      </c>
      <c r="AR103" s="5">
        <f t="shared" si="16"/>
        <v>66.239999999999995</v>
      </c>
      <c r="AS103" s="7">
        <f t="shared" si="17"/>
        <v>0.33119999999999994</v>
      </c>
    </row>
    <row r="104" spans="1:70" ht="18" customHeight="1" thickBot="1" x14ac:dyDescent="0.25">
      <c r="A104" s="264"/>
      <c r="B104" s="15" t="s">
        <v>570</v>
      </c>
      <c r="C104" s="22" t="s">
        <v>274</v>
      </c>
      <c r="D104" s="67">
        <v>4</v>
      </c>
      <c r="E104" s="186">
        <f t="shared" si="15"/>
        <v>12</v>
      </c>
      <c r="F104" s="210">
        <f>PRODUCT(E104,F12)</f>
        <v>0</v>
      </c>
      <c r="G104" s="191">
        <v>12</v>
      </c>
      <c r="AF104" s="2">
        <v>4.8920000000000003</v>
      </c>
      <c r="AP104" s="5">
        <v>6</v>
      </c>
      <c r="AQ104" s="5">
        <v>0.03</v>
      </c>
      <c r="AR104" s="5">
        <f t="shared" si="16"/>
        <v>72</v>
      </c>
      <c r="AS104" s="7">
        <f t="shared" si="17"/>
        <v>0.36</v>
      </c>
    </row>
    <row r="105" spans="1:70" s="92" customFormat="1" ht="30.4" customHeight="1" thickBot="1" x14ac:dyDescent="0.25">
      <c r="A105" s="283" t="s">
        <v>158</v>
      </c>
      <c r="B105" s="287"/>
      <c r="C105" s="287"/>
      <c r="D105" s="287"/>
      <c r="E105" s="287"/>
      <c r="F105" s="210"/>
      <c r="G105" s="192"/>
      <c r="H105" s="166"/>
      <c r="I105" s="166"/>
      <c r="J105" s="166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  <c r="AR105" s="93"/>
      <c r="AS105" s="95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0"/>
      <c r="BN105" s="90"/>
      <c r="BO105" s="90"/>
      <c r="BP105" s="90"/>
      <c r="BQ105" s="90"/>
      <c r="BR105" s="91"/>
    </row>
    <row r="106" spans="1:70" ht="25.15" customHeight="1" x14ac:dyDescent="0.2">
      <c r="A106" s="107"/>
      <c r="B106" s="13" t="s">
        <v>571</v>
      </c>
      <c r="C106" s="20" t="s">
        <v>275</v>
      </c>
      <c r="D106" s="68" t="s">
        <v>399</v>
      </c>
      <c r="E106" s="186">
        <f>G106-G106*$E$7%</f>
        <v>0.25</v>
      </c>
      <c r="F106" s="210">
        <f>PRODUCT(E106,F12)</f>
        <v>0</v>
      </c>
      <c r="G106" s="191">
        <v>0.25</v>
      </c>
      <c r="AF106" s="2">
        <v>9.8000000000000004E-2</v>
      </c>
      <c r="AP106" s="5">
        <v>4</v>
      </c>
      <c r="AQ106" s="5">
        <v>0.03</v>
      </c>
      <c r="AR106" s="5">
        <f>AP106*E106</f>
        <v>1</v>
      </c>
      <c r="AS106" s="7">
        <f>AQ106*E106</f>
        <v>7.4999999999999997E-3</v>
      </c>
    </row>
    <row r="107" spans="1:70" ht="25.15" customHeight="1" x14ac:dyDescent="0.2">
      <c r="A107" s="106"/>
      <c r="B107" s="15" t="s">
        <v>572</v>
      </c>
      <c r="C107" s="22" t="s">
        <v>276</v>
      </c>
      <c r="D107" s="67" t="s">
        <v>400</v>
      </c>
      <c r="E107" s="186">
        <f>G107-G107*$E$7%</f>
        <v>0.32</v>
      </c>
      <c r="F107" s="210">
        <f>PRODUCT(E107,F12)</f>
        <v>0</v>
      </c>
      <c r="G107" s="191">
        <v>0.32</v>
      </c>
      <c r="AF107" s="2">
        <v>0.13100000000000001</v>
      </c>
      <c r="AP107" s="5">
        <v>5</v>
      </c>
      <c r="AQ107" s="5">
        <v>0.03</v>
      </c>
      <c r="AR107" s="5">
        <f>AP107*E107</f>
        <v>1.6</v>
      </c>
      <c r="AS107" s="7">
        <f>AQ107*E107</f>
        <v>9.5999999999999992E-3</v>
      </c>
    </row>
    <row r="108" spans="1:70" ht="25.15" customHeight="1" thickBot="1" x14ac:dyDescent="0.25">
      <c r="A108" s="108"/>
      <c r="B108" s="18" t="s">
        <v>573</v>
      </c>
      <c r="C108" s="23" t="s">
        <v>277</v>
      </c>
      <c r="D108" s="69" t="s">
        <v>400</v>
      </c>
      <c r="E108" s="186">
        <f>G108-G108*$E$7%</f>
        <v>0.4</v>
      </c>
      <c r="F108" s="210">
        <f>PRODUCT(E108,F12)</f>
        <v>0</v>
      </c>
      <c r="G108" s="191">
        <v>0.4</v>
      </c>
      <c r="AF108" s="2">
        <v>0.158</v>
      </c>
      <c r="AP108" s="5">
        <v>6</v>
      </c>
      <c r="AQ108" s="5">
        <v>0.03</v>
      </c>
      <c r="AR108" s="5">
        <f>AP108*E108</f>
        <v>2.4000000000000004</v>
      </c>
      <c r="AS108" s="7">
        <f>AQ108*E108</f>
        <v>1.2E-2</v>
      </c>
    </row>
    <row r="109" spans="1:70" s="92" customFormat="1" ht="30.4" customHeight="1" thickBot="1" x14ac:dyDescent="0.25">
      <c r="A109" s="283" t="s">
        <v>1055</v>
      </c>
      <c r="B109" s="287"/>
      <c r="C109" s="287"/>
      <c r="D109" s="287"/>
      <c r="E109" s="287"/>
      <c r="F109" s="210"/>
      <c r="G109" s="195"/>
      <c r="H109" s="166"/>
      <c r="I109" s="166"/>
      <c r="J109" s="166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3"/>
      <c r="AS109" s="95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0"/>
      <c r="BN109" s="90"/>
      <c r="BO109" s="90"/>
      <c r="BP109" s="90"/>
      <c r="BQ109" s="90"/>
      <c r="BR109" s="91"/>
    </row>
    <row r="110" spans="1:70" ht="30.4" customHeight="1" x14ac:dyDescent="0.2">
      <c r="A110" s="107"/>
      <c r="B110" s="13" t="s">
        <v>574</v>
      </c>
      <c r="C110" s="20" t="s">
        <v>215</v>
      </c>
      <c r="D110" s="68" t="s">
        <v>411</v>
      </c>
      <c r="E110" s="186">
        <f>G110-G110*$E$7%</f>
        <v>0.2</v>
      </c>
      <c r="F110" s="210">
        <f>PRODUCT(E110,F12)</f>
        <v>0</v>
      </c>
      <c r="G110" s="191">
        <v>0.2</v>
      </c>
      <c r="AF110" s="2">
        <v>8.3000000000000004E-2</v>
      </c>
      <c r="AP110" s="5">
        <v>5</v>
      </c>
      <c r="AQ110" s="5">
        <v>0.03</v>
      </c>
      <c r="AR110" s="5">
        <f>AP110*E110</f>
        <v>1</v>
      </c>
      <c r="AS110" s="7">
        <f>AQ110*E110</f>
        <v>6.0000000000000001E-3</v>
      </c>
    </row>
    <row r="111" spans="1:70" ht="30.4" customHeight="1" x14ac:dyDescent="0.2">
      <c r="A111" s="106"/>
      <c r="B111" s="15" t="s">
        <v>575</v>
      </c>
      <c r="C111" s="22" t="s">
        <v>216</v>
      </c>
      <c r="D111" s="67" t="s">
        <v>412</v>
      </c>
      <c r="E111" s="186">
        <f>G111-G111*$E$7%</f>
        <v>0.33</v>
      </c>
      <c r="F111" s="210">
        <f>PRODUCT(E111,F12)</f>
        <v>0</v>
      </c>
      <c r="G111" s="191">
        <v>0.33</v>
      </c>
      <c r="AF111" s="2">
        <v>0.128</v>
      </c>
      <c r="AP111" s="5">
        <v>5</v>
      </c>
      <c r="AQ111" s="5">
        <v>0.03</v>
      </c>
      <c r="AR111" s="5">
        <f>AP111*E111</f>
        <v>1.6500000000000001</v>
      </c>
      <c r="AS111" s="7">
        <f>AQ111*E111</f>
        <v>9.9000000000000008E-3</v>
      </c>
    </row>
    <row r="112" spans="1:70" ht="30.4" customHeight="1" thickBot="1" x14ac:dyDescent="0.25">
      <c r="A112" s="106"/>
      <c r="B112" s="15" t="s">
        <v>576</v>
      </c>
      <c r="C112" s="22" t="s">
        <v>217</v>
      </c>
      <c r="D112" s="67" t="s">
        <v>413</v>
      </c>
      <c r="E112" s="186">
        <f>G112-G112*$E$7%</f>
        <v>0.56999999999999995</v>
      </c>
      <c r="F112" s="210">
        <f>PRODUCT(E112,F12)</f>
        <v>0</v>
      </c>
      <c r="G112" s="191">
        <v>0.56999999999999995</v>
      </c>
      <c r="AF112" s="2">
        <v>0.23100000000000001</v>
      </c>
      <c r="AP112" s="5">
        <v>7</v>
      </c>
      <c r="AQ112" s="5">
        <v>0.03</v>
      </c>
      <c r="AR112" s="5">
        <f>AP112*E112</f>
        <v>3.9899999999999998</v>
      </c>
      <c r="AS112" s="7">
        <f>AQ112*E112</f>
        <v>1.7099999999999997E-2</v>
      </c>
    </row>
    <row r="113" spans="1:70" s="92" customFormat="1" ht="30.4" customHeight="1" thickBot="1" x14ac:dyDescent="0.25">
      <c r="A113" s="283" t="s">
        <v>1056</v>
      </c>
      <c r="B113" s="287"/>
      <c r="C113" s="287"/>
      <c r="D113" s="287"/>
      <c r="E113" s="287"/>
      <c r="F113" s="210"/>
      <c r="G113" s="195"/>
      <c r="H113" s="166"/>
      <c r="I113" s="166"/>
      <c r="J113" s="166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3"/>
      <c r="AS113" s="95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0"/>
      <c r="BN113" s="90"/>
      <c r="BO113" s="90"/>
      <c r="BP113" s="90"/>
      <c r="BQ113" s="90"/>
      <c r="BR113" s="91"/>
    </row>
    <row r="114" spans="1:70" ht="72.75" customHeight="1" thickBot="1" x14ac:dyDescent="0.25">
      <c r="A114" s="110"/>
      <c r="B114" s="24" t="s">
        <v>577</v>
      </c>
      <c r="C114" s="25" t="s">
        <v>278</v>
      </c>
      <c r="D114" s="70" t="s">
        <v>414</v>
      </c>
      <c r="E114" s="186">
        <f>G114-G114*$E$7%</f>
        <v>0.26</v>
      </c>
      <c r="F114" s="210">
        <f>PRODUCT(E114,F12)</f>
        <v>0</v>
      </c>
      <c r="G114" s="191">
        <v>0.26</v>
      </c>
      <c r="AF114" s="2">
        <v>0.12</v>
      </c>
      <c r="AP114" s="5">
        <v>5</v>
      </c>
      <c r="AQ114" s="5">
        <v>0.03</v>
      </c>
      <c r="AR114" s="5">
        <f>AP114*E114</f>
        <v>1.3</v>
      </c>
      <c r="AS114" s="7">
        <f>AQ114*E114</f>
        <v>7.7999999999999996E-3</v>
      </c>
    </row>
    <row r="115" spans="1:70" s="92" customFormat="1" ht="25.15" customHeight="1" thickBot="1" x14ac:dyDescent="0.25">
      <c r="A115" s="283" t="s">
        <v>159</v>
      </c>
      <c r="B115" s="287"/>
      <c r="C115" s="287"/>
      <c r="D115" s="287"/>
      <c r="E115" s="287"/>
      <c r="F115" s="210"/>
      <c r="G115" s="195"/>
      <c r="H115" s="166"/>
      <c r="I115" s="166"/>
      <c r="J115" s="166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3"/>
      <c r="AS115" s="95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0"/>
      <c r="BN115" s="90"/>
      <c r="BO115" s="90"/>
      <c r="BP115" s="90"/>
      <c r="BQ115" s="90"/>
      <c r="BR115" s="91"/>
    </row>
    <row r="116" spans="1:70" ht="25.15" customHeight="1" x14ac:dyDescent="0.2">
      <c r="A116" s="107"/>
      <c r="B116" s="13" t="s">
        <v>578</v>
      </c>
      <c r="C116" s="20" t="s">
        <v>215</v>
      </c>
      <c r="D116" s="68" t="s">
        <v>414</v>
      </c>
      <c r="E116" s="186">
        <f>G116-G116*$E$7%</f>
        <v>0.28999999999999998</v>
      </c>
      <c r="F116" s="210">
        <f>PRODUCT(E116,F12)</f>
        <v>0</v>
      </c>
      <c r="G116" s="191">
        <v>0.28999999999999998</v>
      </c>
      <c r="AF116" s="2">
        <v>0.11799999999999999</v>
      </c>
      <c r="AP116" s="5">
        <v>7</v>
      </c>
      <c r="AQ116" s="5">
        <v>0.03</v>
      </c>
      <c r="AR116" s="5">
        <f>AP116*E116</f>
        <v>2.0299999999999998</v>
      </c>
      <c r="AS116" s="7">
        <f>AQ116*E116</f>
        <v>8.6999999999999994E-3</v>
      </c>
    </row>
    <row r="117" spans="1:70" ht="25.15" customHeight="1" x14ac:dyDescent="0.2">
      <c r="A117" s="106"/>
      <c r="B117" s="15" t="s">
        <v>579</v>
      </c>
      <c r="C117" s="22" t="s">
        <v>216</v>
      </c>
      <c r="D117" s="67" t="s">
        <v>399</v>
      </c>
      <c r="E117" s="186">
        <f>G117-G117*$E$7%</f>
        <v>0.39</v>
      </c>
      <c r="F117" s="210">
        <f>PRODUCT(E117,F12)</f>
        <v>0</v>
      </c>
      <c r="G117" s="191">
        <v>0.39</v>
      </c>
      <c r="AF117" s="2">
        <v>0.153</v>
      </c>
      <c r="AP117" s="5">
        <v>7</v>
      </c>
      <c r="AQ117" s="5">
        <v>0.03</v>
      </c>
      <c r="AR117" s="5">
        <f>AP117*E117</f>
        <v>2.73</v>
      </c>
      <c r="AS117" s="7">
        <f>AQ117*E117</f>
        <v>1.17E-2</v>
      </c>
    </row>
    <row r="118" spans="1:70" ht="25.15" customHeight="1" x14ac:dyDescent="0.2">
      <c r="A118" s="106"/>
      <c r="B118" s="15" t="s">
        <v>580</v>
      </c>
      <c r="C118" s="22" t="s">
        <v>217</v>
      </c>
      <c r="D118" s="67" t="s">
        <v>415</v>
      </c>
      <c r="E118" s="186">
        <f>G118-G118*$E$7%</f>
        <v>0.64</v>
      </c>
      <c r="F118" s="210">
        <f>PRODUCT(E118,F12)</f>
        <v>0</v>
      </c>
      <c r="G118" s="191">
        <v>0.64</v>
      </c>
      <c r="AF118" s="2">
        <v>0.26100000000000001</v>
      </c>
      <c r="AP118" s="5">
        <v>7</v>
      </c>
      <c r="AQ118" s="5">
        <v>0.03</v>
      </c>
      <c r="AR118" s="5">
        <f>AP118*E118</f>
        <v>4.4800000000000004</v>
      </c>
      <c r="AS118" s="7">
        <f>AQ118*E118</f>
        <v>1.9199999999999998E-2</v>
      </c>
    </row>
    <row r="119" spans="1:70" ht="25.15" customHeight="1" thickBot="1" x14ac:dyDescent="0.25">
      <c r="A119" s="108"/>
      <c r="B119" s="18" t="s">
        <v>581</v>
      </c>
      <c r="C119" s="23" t="s">
        <v>218</v>
      </c>
      <c r="D119" s="69" t="s">
        <v>416</v>
      </c>
      <c r="E119" s="186">
        <f>G119-G119*$E$7%</f>
        <v>1.18</v>
      </c>
      <c r="F119" s="210">
        <f>PRODUCT(E119,F12)</f>
        <v>0</v>
      </c>
      <c r="G119" s="191">
        <v>1.18</v>
      </c>
      <c r="AF119" s="2">
        <v>0.47599999999999998</v>
      </c>
      <c r="AP119" s="5">
        <v>6</v>
      </c>
      <c r="AQ119" s="5">
        <v>0.03</v>
      </c>
      <c r="AR119" s="5">
        <f>AP119*E119</f>
        <v>7.08</v>
      </c>
      <c r="AS119" s="7">
        <f>AQ119*E119</f>
        <v>3.5399999999999994E-2</v>
      </c>
    </row>
    <row r="120" spans="1:70" s="92" customFormat="1" ht="25.15" customHeight="1" thickBot="1" x14ac:dyDescent="0.25">
      <c r="A120" s="283" t="s">
        <v>160</v>
      </c>
      <c r="B120" s="287"/>
      <c r="C120" s="287"/>
      <c r="D120" s="287"/>
      <c r="E120" s="287"/>
      <c r="F120" s="210"/>
      <c r="G120" s="195"/>
      <c r="H120" s="166"/>
      <c r="I120" s="166"/>
      <c r="J120" s="166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3"/>
      <c r="AS120" s="95"/>
      <c r="AT120" s="90"/>
      <c r="AU120" s="90"/>
      <c r="AV120" s="90"/>
      <c r="AW120" s="90"/>
      <c r="AX120" s="90"/>
      <c r="AY120" s="90"/>
      <c r="AZ120" s="90"/>
      <c r="BA120" s="90"/>
      <c r="BB120" s="90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0"/>
      <c r="BN120" s="90"/>
      <c r="BO120" s="90"/>
      <c r="BP120" s="90"/>
      <c r="BQ120" s="90"/>
      <c r="BR120" s="91"/>
    </row>
    <row r="121" spans="1:70" ht="40.15" customHeight="1" x14ac:dyDescent="0.2">
      <c r="A121" s="107"/>
      <c r="B121" s="26" t="s">
        <v>582</v>
      </c>
      <c r="C121" s="20" t="s">
        <v>279</v>
      </c>
      <c r="D121" s="68" t="s">
        <v>399</v>
      </c>
      <c r="E121" s="186">
        <f>G121-G121*$E$7%</f>
        <v>0.34</v>
      </c>
      <c r="F121" s="210">
        <f>PRODUCT(E121,F12)</f>
        <v>0</v>
      </c>
      <c r="G121" s="191">
        <v>0.34</v>
      </c>
      <c r="AF121" s="2">
        <v>0.13800000000000001</v>
      </c>
      <c r="AP121" s="5">
        <v>6</v>
      </c>
      <c r="AQ121" s="5">
        <v>0.03</v>
      </c>
      <c r="AR121" s="5">
        <f>AP121*E121</f>
        <v>2.04</v>
      </c>
      <c r="AS121" s="7">
        <f>AQ121*E121</f>
        <v>1.0200000000000001E-2</v>
      </c>
    </row>
    <row r="122" spans="1:70" ht="40.15" customHeight="1" thickBot="1" x14ac:dyDescent="0.25">
      <c r="A122" s="108"/>
      <c r="B122" s="27" t="s">
        <v>583</v>
      </c>
      <c r="C122" s="23" t="s">
        <v>280</v>
      </c>
      <c r="D122" s="69" t="s">
        <v>415</v>
      </c>
      <c r="E122" s="186">
        <f>G122-G122*$E$7%</f>
        <v>0.56999999999999995</v>
      </c>
      <c r="F122" s="210">
        <f>PRODUCT(E122,F12)</f>
        <v>0</v>
      </c>
      <c r="G122" s="191">
        <v>0.56999999999999995</v>
      </c>
      <c r="AF122" s="2">
        <v>0.23699999999999999</v>
      </c>
      <c r="AP122" s="5">
        <v>6</v>
      </c>
      <c r="AQ122" s="5">
        <v>0.03</v>
      </c>
      <c r="AR122" s="5">
        <f>AP122*E122</f>
        <v>3.42</v>
      </c>
      <c r="AS122" s="7">
        <f>AQ122*E122</f>
        <v>1.7099999999999997E-2</v>
      </c>
    </row>
    <row r="123" spans="1:70" s="92" customFormat="1" ht="25.15" customHeight="1" thickBot="1" x14ac:dyDescent="0.25">
      <c r="A123" s="283" t="s">
        <v>161</v>
      </c>
      <c r="B123" s="287"/>
      <c r="C123" s="287"/>
      <c r="D123" s="287"/>
      <c r="E123" s="287"/>
      <c r="F123" s="210"/>
      <c r="G123" s="192"/>
      <c r="H123" s="166"/>
      <c r="I123" s="166"/>
      <c r="J123" s="166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  <c r="AQ123" s="90"/>
      <c r="AR123" s="93"/>
      <c r="AS123" s="95"/>
      <c r="AT123" s="90"/>
      <c r="AU123" s="90"/>
      <c r="AV123" s="90"/>
      <c r="AW123" s="90"/>
      <c r="AX123" s="90"/>
      <c r="AY123" s="90"/>
      <c r="AZ123" s="90"/>
      <c r="BA123" s="90"/>
      <c r="BB123" s="90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0"/>
      <c r="BN123" s="90"/>
      <c r="BO123" s="90"/>
      <c r="BP123" s="90"/>
      <c r="BQ123" s="90"/>
      <c r="BR123" s="91"/>
    </row>
    <row r="124" spans="1:70" ht="22.15" customHeight="1" x14ac:dyDescent="0.2">
      <c r="A124" s="106"/>
      <c r="B124" s="15" t="s">
        <v>584</v>
      </c>
      <c r="C124" s="22" t="s">
        <v>215</v>
      </c>
      <c r="D124" s="59" t="s">
        <v>417</v>
      </c>
      <c r="E124" s="186">
        <f t="shared" ref="E124:E137" si="18">G124-G124*$E$7%</f>
        <v>0.15</v>
      </c>
      <c r="F124" s="210">
        <f>PRODUCT(E124,F12)</f>
        <v>0</v>
      </c>
      <c r="G124" s="191">
        <v>0.15</v>
      </c>
      <c r="AF124" s="2">
        <v>6.5000000000000002E-2</v>
      </c>
      <c r="AP124" s="5">
        <v>8</v>
      </c>
      <c r="AQ124" s="5">
        <v>0.03</v>
      </c>
      <c r="AR124" s="5">
        <f t="shared" ref="AR124:AR132" si="19">AP124*E124</f>
        <v>1.2</v>
      </c>
      <c r="AS124" s="7">
        <f t="shared" ref="AS124:AS132" si="20">AQ124*E124</f>
        <v>4.4999999999999997E-3</v>
      </c>
    </row>
    <row r="125" spans="1:70" ht="22.15" customHeight="1" x14ac:dyDescent="0.2">
      <c r="A125" s="106"/>
      <c r="B125" s="15" t="s">
        <v>585</v>
      </c>
      <c r="C125" s="22" t="s">
        <v>216</v>
      </c>
      <c r="D125" s="59" t="s">
        <v>418</v>
      </c>
      <c r="E125" s="186">
        <f t="shared" si="18"/>
        <v>0.25</v>
      </c>
      <c r="F125" s="210">
        <f>PRODUCT(E125,F12)</f>
        <v>0</v>
      </c>
      <c r="G125" s="191">
        <v>0.25</v>
      </c>
      <c r="AF125" s="2">
        <v>0.105</v>
      </c>
      <c r="AP125" s="5">
        <v>8</v>
      </c>
      <c r="AQ125" s="5">
        <v>0.03</v>
      </c>
      <c r="AR125" s="5">
        <f t="shared" si="19"/>
        <v>2</v>
      </c>
      <c r="AS125" s="7">
        <f t="shared" si="20"/>
        <v>7.4999999999999997E-3</v>
      </c>
    </row>
    <row r="126" spans="1:70" ht="22.15" customHeight="1" x14ac:dyDescent="0.2">
      <c r="A126" s="106"/>
      <c r="B126" s="15" t="s">
        <v>586</v>
      </c>
      <c r="C126" s="22" t="s">
        <v>217</v>
      </c>
      <c r="D126" s="59" t="s">
        <v>413</v>
      </c>
      <c r="E126" s="186">
        <f t="shared" si="18"/>
        <v>0.42</v>
      </c>
      <c r="F126" s="210">
        <f>PRODUCT(E126,F12)</f>
        <v>0</v>
      </c>
      <c r="G126" s="191">
        <v>0.42</v>
      </c>
      <c r="AF126" s="2">
        <v>0.17199999999999999</v>
      </c>
      <c r="AP126" s="5">
        <v>7</v>
      </c>
      <c r="AQ126" s="5">
        <v>0.03</v>
      </c>
      <c r="AR126" s="5">
        <f t="shared" si="19"/>
        <v>2.94</v>
      </c>
      <c r="AS126" s="7">
        <f t="shared" si="20"/>
        <v>1.2599999999999998E-2</v>
      </c>
    </row>
    <row r="127" spans="1:70" ht="22.15" customHeight="1" x14ac:dyDescent="0.2">
      <c r="A127" s="106"/>
      <c r="B127" s="15" t="s">
        <v>587</v>
      </c>
      <c r="C127" s="22" t="s">
        <v>218</v>
      </c>
      <c r="D127" s="59" t="s">
        <v>415</v>
      </c>
      <c r="E127" s="186">
        <f t="shared" si="18"/>
        <v>0.8</v>
      </c>
      <c r="F127" s="210">
        <f>PRODUCT(E127,F12)</f>
        <v>0</v>
      </c>
      <c r="G127" s="191">
        <v>0.8</v>
      </c>
      <c r="AF127" s="2">
        <v>0.32800000000000001</v>
      </c>
      <c r="AP127" s="5">
        <v>8</v>
      </c>
      <c r="AQ127" s="5">
        <v>0.03</v>
      </c>
      <c r="AR127" s="5">
        <f t="shared" si="19"/>
        <v>6.4</v>
      </c>
      <c r="AS127" s="7">
        <f t="shared" si="20"/>
        <v>2.4E-2</v>
      </c>
    </row>
    <row r="128" spans="1:70" ht="22.15" customHeight="1" x14ac:dyDescent="0.2">
      <c r="A128" s="106"/>
      <c r="B128" s="15" t="s">
        <v>588</v>
      </c>
      <c r="C128" s="22" t="s">
        <v>219</v>
      </c>
      <c r="D128" s="59" t="s">
        <v>408</v>
      </c>
      <c r="E128" s="186">
        <f t="shared" si="18"/>
        <v>1.41</v>
      </c>
      <c r="F128" s="210">
        <f>PRODUCT(E128,F12)</f>
        <v>0</v>
      </c>
      <c r="G128" s="191">
        <v>1.41</v>
      </c>
      <c r="AF128" s="2">
        <v>0.57599999999999996</v>
      </c>
      <c r="AP128" s="5">
        <v>7</v>
      </c>
      <c r="AQ128" s="5">
        <v>0.03</v>
      </c>
      <c r="AR128" s="5">
        <f t="shared" si="19"/>
        <v>9.8699999999999992</v>
      </c>
      <c r="AS128" s="7">
        <f t="shared" si="20"/>
        <v>4.2299999999999997E-2</v>
      </c>
    </row>
    <row r="129" spans="1:70" ht="22.15" customHeight="1" x14ac:dyDescent="0.2">
      <c r="A129" s="106"/>
      <c r="B129" s="15" t="s">
        <v>589</v>
      </c>
      <c r="C129" s="22" t="s">
        <v>220</v>
      </c>
      <c r="D129" s="59" t="s">
        <v>419</v>
      </c>
      <c r="E129" s="186">
        <f t="shared" si="18"/>
        <v>2.5499999999999998</v>
      </c>
      <c r="F129" s="210">
        <f>PRODUCT(E129,F12)</f>
        <v>0</v>
      </c>
      <c r="G129" s="191">
        <v>2.5499999999999998</v>
      </c>
      <c r="AF129" s="2">
        <v>1.034</v>
      </c>
      <c r="AP129" s="5">
        <v>7</v>
      </c>
      <c r="AQ129" s="5">
        <v>0.03</v>
      </c>
      <c r="AR129" s="5">
        <f t="shared" si="19"/>
        <v>17.849999999999998</v>
      </c>
      <c r="AS129" s="7">
        <f t="shared" si="20"/>
        <v>7.6499999999999999E-2</v>
      </c>
    </row>
    <row r="130" spans="1:70" ht="22.15" customHeight="1" x14ac:dyDescent="0.2">
      <c r="A130" s="106"/>
      <c r="B130" s="15" t="s">
        <v>590</v>
      </c>
      <c r="C130" s="22" t="s">
        <v>221</v>
      </c>
      <c r="D130" s="59" t="s">
        <v>420</v>
      </c>
      <c r="E130" s="186">
        <f t="shared" si="18"/>
        <v>4.09</v>
      </c>
      <c r="F130" s="210">
        <f>PRODUCT(E130,F12)</f>
        <v>0</v>
      </c>
      <c r="G130" s="191">
        <v>4.09</v>
      </c>
      <c r="AF130" s="2">
        <v>1.86</v>
      </c>
      <c r="AP130" s="5">
        <v>8</v>
      </c>
      <c r="AQ130" s="5">
        <v>0.03</v>
      </c>
      <c r="AR130" s="5">
        <f t="shared" si="19"/>
        <v>32.72</v>
      </c>
      <c r="AS130" s="7">
        <f t="shared" si="20"/>
        <v>0.12269999999999999</v>
      </c>
    </row>
    <row r="131" spans="1:70" ht="22.15" customHeight="1" x14ac:dyDescent="0.2">
      <c r="A131" s="106"/>
      <c r="B131" s="15" t="s">
        <v>591</v>
      </c>
      <c r="C131" s="22" t="s">
        <v>222</v>
      </c>
      <c r="D131" s="59" t="s">
        <v>970</v>
      </c>
      <c r="E131" s="186">
        <f t="shared" si="18"/>
        <v>7.05</v>
      </c>
      <c r="F131" s="210">
        <f>PRODUCT(E131,F12)</f>
        <v>0</v>
      </c>
      <c r="G131" s="191">
        <v>7.05</v>
      </c>
      <c r="AF131" s="2">
        <v>2.81</v>
      </c>
      <c r="AP131" s="5">
        <v>9</v>
      </c>
      <c r="AQ131" s="5">
        <v>0.03</v>
      </c>
      <c r="AR131" s="5">
        <f t="shared" si="19"/>
        <v>63.449999999999996</v>
      </c>
      <c r="AS131" s="7">
        <f t="shared" si="20"/>
        <v>0.21149999999999999</v>
      </c>
    </row>
    <row r="132" spans="1:70" ht="22.15" customHeight="1" thickBot="1" x14ac:dyDescent="0.25">
      <c r="A132" s="106"/>
      <c r="B132" s="15" t="s">
        <v>592</v>
      </c>
      <c r="C132" s="22" t="s">
        <v>223</v>
      </c>
      <c r="D132" s="59">
        <v>4</v>
      </c>
      <c r="E132" s="186">
        <f t="shared" si="18"/>
        <v>12.4</v>
      </c>
      <c r="F132" s="210">
        <f>PRODUCT(E132,F12)</f>
        <v>0</v>
      </c>
      <c r="G132" s="191">
        <v>12.4</v>
      </c>
      <c r="AF132" s="2">
        <v>4.8220000000000001</v>
      </c>
      <c r="AP132" s="5">
        <v>6</v>
      </c>
      <c r="AQ132" s="5">
        <v>0.03</v>
      </c>
      <c r="AR132" s="5">
        <f t="shared" si="19"/>
        <v>74.400000000000006</v>
      </c>
      <c r="AS132" s="7">
        <f t="shared" si="20"/>
        <v>0.372</v>
      </c>
    </row>
    <row r="133" spans="1:70" s="92" customFormat="1" ht="25.15" customHeight="1" thickBot="1" x14ac:dyDescent="0.25">
      <c r="A133" s="325" t="s">
        <v>906</v>
      </c>
      <c r="B133" s="326"/>
      <c r="C133" s="326"/>
      <c r="D133" s="326"/>
      <c r="E133" s="326"/>
      <c r="F133" s="210"/>
      <c r="G133" s="152"/>
      <c r="H133" s="152"/>
      <c r="I133" s="166"/>
      <c r="J133" s="166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3"/>
      <c r="AR133" s="95"/>
      <c r="AS133" s="90"/>
      <c r="AT133" s="90"/>
      <c r="AU133" s="90"/>
      <c r="AV133" s="90"/>
      <c r="AW133" s="90"/>
      <c r="AX133" s="90"/>
      <c r="AY133" s="90"/>
      <c r="AZ133" s="90"/>
      <c r="BA133" s="90"/>
      <c r="BB133" s="90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0"/>
      <c r="BN133" s="90"/>
      <c r="BO133" s="90"/>
      <c r="BP133" s="90"/>
      <c r="BQ133" s="91"/>
    </row>
    <row r="134" spans="1:70" ht="30.4" customHeight="1" x14ac:dyDescent="0.2">
      <c r="A134" s="303"/>
      <c r="B134" s="15" t="s">
        <v>1014</v>
      </c>
      <c r="C134" s="22" t="s">
        <v>215</v>
      </c>
      <c r="D134" s="22" t="s">
        <v>414</v>
      </c>
      <c r="E134" s="186">
        <f t="shared" si="18"/>
        <v>0.4</v>
      </c>
      <c r="F134" s="210">
        <f>PRODUCT(E134,F12)</f>
        <v>0</v>
      </c>
      <c r="G134" s="191">
        <v>0.4</v>
      </c>
      <c r="H134" s="168"/>
      <c r="AE134" s="2">
        <v>0.13700000000000001</v>
      </c>
      <c r="AO134" s="5">
        <v>8</v>
      </c>
      <c r="AP134" s="5">
        <v>0.03</v>
      </c>
      <c r="AQ134" s="5">
        <f>AO134*E140</f>
        <v>2.72</v>
      </c>
      <c r="AR134" s="7">
        <f>AP134*E140</f>
        <v>1.0200000000000001E-2</v>
      </c>
      <c r="BQ134" s="3"/>
      <c r="BR134" s="4"/>
    </row>
    <row r="135" spans="1:70" ht="30.4" customHeight="1" x14ac:dyDescent="0.2">
      <c r="A135" s="303"/>
      <c r="B135" s="15" t="s">
        <v>1015</v>
      </c>
      <c r="C135" s="22" t="s">
        <v>216</v>
      </c>
      <c r="D135" s="22" t="s">
        <v>911</v>
      </c>
      <c r="E135" s="186">
        <f t="shared" si="18"/>
        <v>0.66</v>
      </c>
      <c r="F135" s="210">
        <f>PRODUCT(E135,F12)</f>
        <v>0</v>
      </c>
      <c r="G135" s="191">
        <v>0.66</v>
      </c>
      <c r="H135" s="168"/>
      <c r="AE135" s="2">
        <v>0.14899999999999999</v>
      </c>
      <c r="AO135" s="5">
        <v>7</v>
      </c>
      <c r="AP135" s="5">
        <v>0.03</v>
      </c>
      <c r="AQ135" s="5">
        <f>AO135*E141</f>
        <v>2.59</v>
      </c>
      <c r="AR135" s="7">
        <f>AP135*E141</f>
        <v>1.1099999999999999E-2</v>
      </c>
      <c r="BQ135" s="3"/>
      <c r="BR135" s="4"/>
    </row>
    <row r="136" spans="1:70" ht="30.4" customHeight="1" x14ac:dyDescent="0.2">
      <c r="A136" s="303"/>
      <c r="B136" s="15" t="s">
        <v>1016</v>
      </c>
      <c r="C136" s="22" t="s">
        <v>217</v>
      </c>
      <c r="D136" s="67" t="s">
        <v>401</v>
      </c>
      <c r="E136" s="186">
        <f t="shared" si="18"/>
        <v>1.1000000000000001</v>
      </c>
      <c r="F136" s="210">
        <f>PRODUCT(E136,F12)</f>
        <v>0</v>
      </c>
      <c r="G136" s="191">
        <v>1.1000000000000001</v>
      </c>
      <c r="H136" s="168"/>
      <c r="AQ136" s="5"/>
      <c r="AR136" s="7"/>
      <c r="BQ136" s="3"/>
      <c r="BR136" s="4"/>
    </row>
    <row r="137" spans="1:70" ht="30.4" customHeight="1" thickBot="1" x14ac:dyDescent="0.25">
      <c r="A137" s="304"/>
      <c r="B137" s="15" t="s">
        <v>1017</v>
      </c>
      <c r="C137" s="22" t="s">
        <v>218</v>
      </c>
      <c r="D137" s="67" t="s">
        <v>402</v>
      </c>
      <c r="E137" s="186">
        <f t="shared" si="18"/>
        <v>1.78</v>
      </c>
      <c r="F137" s="210">
        <f>PRODUCT(E137,F12)</f>
        <v>0</v>
      </c>
      <c r="G137" s="191">
        <v>1.78</v>
      </c>
      <c r="H137" s="168"/>
      <c r="AE137" s="2">
        <v>5.8999999999999997E-2</v>
      </c>
      <c r="AO137" s="5">
        <v>8</v>
      </c>
      <c r="AP137" s="5">
        <v>0.03</v>
      </c>
      <c r="AQ137" s="5">
        <f>AO137*E143</f>
        <v>1.04</v>
      </c>
      <c r="AR137" s="7">
        <f>AP137*E143</f>
        <v>3.8999999999999998E-3</v>
      </c>
      <c r="BQ137" s="3"/>
      <c r="BR137" s="4"/>
    </row>
    <row r="138" spans="1:70" s="92" customFormat="1" ht="25.15" customHeight="1" thickBot="1" x14ac:dyDescent="0.25">
      <c r="A138" s="283" t="s">
        <v>162</v>
      </c>
      <c r="B138" s="287"/>
      <c r="C138" s="287"/>
      <c r="D138" s="287"/>
      <c r="E138" s="287"/>
      <c r="F138" s="210"/>
      <c r="G138" s="192"/>
      <c r="H138" s="166"/>
      <c r="I138" s="166"/>
      <c r="J138" s="166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90"/>
      <c r="AF138" s="90">
        <v>0.105</v>
      </c>
      <c r="AG138" s="90"/>
      <c r="AH138" s="90"/>
      <c r="AI138" s="90"/>
      <c r="AJ138" s="90"/>
      <c r="AK138" s="90"/>
      <c r="AL138" s="90"/>
      <c r="AM138" s="90"/>
      <c r="AN138" s="90"/>
      <c r="AO138" s="90"/>
      <c r="AP138" s="93">
        <v>8</v>
      </c>
      <c r="AQ138" s="93">
        <v>0.03</v>
      </c>
      <c r="AR138" s="93">
        <f>AP138*E144</f>
        <v>1.92</v>
      </c>
      <c r="AS138" s="95">
        <f>AQ138*E144</f>
        <v>7.1999999999999998E-3</v>
      </c>
      <c r="AT138" s="90"/>
      <c r="AU138" s="90"/>
      <c r="AV138" s="90"/>
      <c r="AW138" s="90"/>
      <c r="AX138" s="90"/>
      <c r="AY138" s="90"/>
      <c r="AZ138" s="90"/>
      <c r="BA138" s="90"/>
      <c r="BB138" s="90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0"/>
      <c r="BN138" s="90"/>
      <c r="BO138" s="90"/>
      <c r="BP138" s="90"/>
      <c r="BQ138" s="90"/>
      <c r="BR138" s="91"/>
    </row>
    <row r="139" spans="1:70" ht="30.4" customHeight="1" x14ac:dyDescent="0.2">
      <c r="A139" s="107"/>
      <c r="B139" s="13" t="s">
        <v>593</v>
      </c>
      <c r="C139" s="20" t="s">
        <v>279</v>
      </c>
      <c r="D139" s="68" t="s">
        <v>398</v>
      </c>
      <c r="E139" s="186">
        <f>G139-G139*$E$7%</f>
        <v>0.22</v>
      </c>
      <c r="F139" s="210">
        <f>PRODUCT(E139,F12)</f>
        <v>0</v>
      </c>
      <c r="G139" s="191">
        <v>0.22</v>
      </c>
      <c r="AF139" s="2">
        <v>0.17199999999999999</v>
      </c>
      <c r="AP139" s="5">
        <v>7</v>
      </c>
      <c r="AQ139" s="5">
        <v>0.03</v>
      </c>
      <c r="AR139" s="5">
        <f>AP139*E145</f>
        <v>2.94</v>
      </c>
      <c r="AS139" s="7">
        <f>AQ139*E145</f>
        <v>1.2599999999999998E-2</v>
      </c>
    </row>
    <row r="140" spans="1:70" ht="30.4" customHeight="1" x14ac:dyDescent="0.2">
      <c r="A140" s="106"/>
      <c r="B140" s="15" t="s">
        <v>594</v>
      </c>
      <c r="C140" s="22" t="s">
        <v>282</v>
      </c>
      <c r="D140" s="67" t="s">
        <v>414</v>
      </c>
      <c r="E140" s="186">
        <f>G140-G140*$E$7%</f>
        <v>0.34</v>
      </c>
      <c r="F140" s="210">
        <f>PRODUCT(E140,F12)</f>
        <v>0</v>
      </c>
      <c r="G140" s="191">
        <v>0.34</v>
      </c>
      <c r="AR140" s="5"/>
      <c r="AS140" s="7"/>
    </row>
    <row r="141" spans="1:70" ht="30.4" customHeight="1" thickBot="1" x14ac:dyDescent="0.25">
      <c r="A141" s="108"/>
      <c r="B141" s="18" t="s">
        <v>595</v>
      </c>
      <c r="C141" s="23" t="s">
        <v>280</v>
      </c>
      <c r="D141" s="69" t="s">
        <v>399</v>
      </c>
      <c r="E141" s="186">
        <f>G141-G141*$E$7%</f>
        <v>0.37</v>
      </c>
      <c r="F141" s="210">
        <f>PRODUCT(E141,F12)</f>
        <v>0</v>
      </c>
      <c r="G141" s="191">
        <v>0.37</v>
      </c>
      <c r="AF141" s="2">
        <v>7.2999999999999995E-2</v>
      </c>
      <c r="AP141" s="5">
        <v>8</v>
      </c>
      <c r="AQ141" s="5">
        <v>0.03</v>
      </c>
      <c r="AR141" s="5">
        <f t="shared" ref="AR141:AR151" si="21">AP141*E153</f>
        <v>1.2</v>
      </c>
      <c r="AS141" s="7">
        <f t="shared" ref="AS141:AS151" si="22">AQ141*E153</f>
        <v>4.4999999999999997E-3</v>
      </c>
    </row>
    <row r="142" spans="1:70" s="92" customFormat="1" ht="27.2" customHeight="1" thickBot="1" x14ac:dyDescent="0.25">
      <c r="A142" s="283" t="s">
        <v>163</v>
      </c>
      <c r="B142" s="287"/>
      <c r="C142" s="287"/>
      <c r="D142" s="287"/>
      <c r="E142" s="287"/>
      <c r="F142" s="210"/>
      <c r="G142" s="192"/>
      <c r="H142" s="166"/>
      <c r="I142" s="166"/>
      <c r="J142" s="166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90"/>
      <c r="AF142" s="90">
        <v>0.11</v>
      </c>
      <c r="AG142" s="90"/>
      <c r="AH142" s="90"/>
      <c r="AI142" s="90"/>
      <c r="AJ142" s="90"/>
      <c r="AK142" s="90"/>
      <c r="AL142" s="90"/>
      <c r="AM142" s="90"/>
      <c r="AN142" s="90"/>
      <c r="AO142" s="90"/>
      <c r="AP142" s="93">
        <v>9</v>
      </c>
      <c r="AQ142" s="93">
        <v>0.03</v>
      </c>
      <c r="AR142" s="93">
        <f t="shared" si="21"/>
        <v>2.34</v>
      </c>
      <c r="AS142" s="95">
        <f t="shared" si="22"/>
        <v>7.7999999999999996E-3</v>
      </c>
      <c r="AT142" s="90"/>
      <c r="AU142" s="90"/>
      <c r="AV142" s="90"/>
      <c r="AW142" s="90"/>
      <c r="AX142" s="90"/>
      <c r="AY142" s="90"/>
      <c r="AZ142" s="90"/>
      <c r="BA142" s="90"/>
      <c r="BB142" s="90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0"/>
      <c r="BN142" s="90"/>
      <c r="BO142" s="90"/>
      <c r="BP142" s="90"/>
      <c r="BQ142" s="90"/>
      <c r="BR142" s="91"/>
    </row>
    <row r="143" spans="1:70" ht="30.4" customHeight="1" x14ac:dyDescent="0.2">
      <c r="A143" s="107"/>
      <c r="B143" s="13" t="s">
        <v>596</v>
      </c>
      <c r="C143" s="29" t="s">
        <v>215</v>
      </c>
      <c r="D143" s="71" t="s">
        <v>417</v>
      </c>
      <c r="E143" s="186">
        <f>G143-G143*$E$7%</f>
        <v>0.13</v>
      </c>
      <c r="F143" s="210">
        <f>PRODUCT(E143,F12)</f>
        <v>0</v>
      </c>
      <c r="G143" s="191">
        <v>0.13</v>
      </c>
      <c r="AF143" s="2">
        <v>0.158</v>
      </c>
      <c r="AP143" s="5">
        <v>7</v>
      </c>
      <c r="AQ143" s="5">
        <v>0.03</v>
      </c>
      <c r="AR143" s="5">
        <f t="shared" si="21"/>
        <v>2.8000000000000003</v>
      </c>
      <c r="AS143" s="7">
        <f t="shared" si="22"/>
        <v>1.2E-2</v>
      </c>
    </row>
    <row r="144" spans="1:70" ht="30.4" customHeight="1" x14ac:dyDescent="0.2">
      <c r="A144" s="106"/>
      <c r="B144" s="15" t="s">
        <v>597</v>
      </c>
      <c r="C144" s="17" t="s">
        <v>216</v>
      </c>
      <c r="D144" s="72" t="s">
        <v>421</v>
      </c>
      <c r="E144" s="186">
        <f>G144-G144*$E$7%</f>
        <v>0.24</v>
      </c>
      <c r="F144" s="210">
        <f>PRODUCT(E144,F12)</f>
        <v>0</v>
      </c>
      <c r="G144" s="191">
        <v>0.24</v>
      </c>
      <c r="AF144" s="2">
        <v>0.27</v>
      </c>
      <c r="AP144" s="5">
        <v>7</v>
      </c>
      <c r="AQ144" s="5">
        <v>0.03</v>
      </c>
      <c r="AR144" s="5">
        <f t="shared" si="21"/>
        <v>4.55</v>
      </c>
      <c r="AS144" s="7">
        <f t="shared" si="22"/>
        <v>1.95E-2</v>
      </c>
    </row>
    <row r="145" spans="1:70" ht="30.4" customHeight="1" thickBot="1" x14ac:dyDescent="0.25">
      <c r="A145" s="108"/>
      <c r="B145" s="18" t="s">
        <v>598</v>
      </c>
      <c r="C145" s="19" t="s">
        <v>217</v>
      </c>
      <c r="D145" s="73" t="s">
        <v>412</v>
      </c>
      <c r="E145" s="186">
        <f>G145-G145*$E$7%</f>
        <v>0.42</v>
      </c>
      <c r="F145" s="210">
        <f>PRODUCT(E145,F12)</f>
        <v>0</v>
      </c>
      <c r="G145" s="191">
        <v>0.42</v>
      </c>
      <c r="AF145" s="2">
        <v>0.45500000000000002</v>
      </c>
      <c r="AP145" s="5">
        <v>6</v>
      </c>
      <c r="AQ145" s="5">
        <v>0.03</v>
      </c>
      <c r="AR145" s="5">
        <f t="shared" si="21"/>
        <v>6.84</v>
      </c>
      <c r="AS145" s="7">
        <f t="shared" si="22"/>
        <v>3.4199999999999994E-2</v>
      </c>
    </row>
    <row r="146" spans="1:70" s="92" customFormat="1" ht="27.2" customHeight="1" thickBot="1" x14ac:dyDescent="0.25">
      <c r="A146" s="283" t="s">
        <v>104</v>
      </c>
      <c r="B146" s="287"/>
      <c r="C146" s="287"/>
      <c r="D146" s="287"/>
      <c r="E146" s="287"/>
      <c r="F146" s="210"/>
      <c r="G146" s="192"/>
      <c r="H146" s="166"/>
      <c r="I146" s="166"/>
      <c r="J146" s="166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>
        <v>0.11</v>
      </c>
      <c r="AG146" s="90"/>
      <c r="AH146" s="90"/>
      <c r="AI146" s="90"/>
      <c r="AJ146" s="90"/>
      <c r="AK146" s="90"/>
      <c r="AL146" s="90"/>
      <c r="AM146" s="90"/>
      <c r="AN146" s="90"/>
      <c r="AO146" s="90"/>
      <c r="AP146" s="93">
        <v>9</v>
      </c>
      <c r="AQ146" s="93">
        <v>0.03</v>
      </c>
      <c r="AR146" s="93">
        <f t="shared" si="21"/>
        <v>21.96</v>
      </c>
      <c r="AS146" s="95">
        <f t="shared" si="22"/>
        <v>7.3200000000000001E-2</v>
      </c>
      <c r="AT146" s="90"/>
      <c r="AU146" s="90"/>
      <c r="AV146" s="90"/>
      <c r="AW146" s="90"/>
      <c r="AX146" s="90"/>
      <c r="AY146" s="90"/>
      <c r="AZ146" s="90"/>
      <c r="BA146" s="90"/>
      <c r="BB146" s="90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0"/>
      <c r="BN146" s="90"/>
      <c r="BO146" s="90"/>
      <c r="BP146" s="90"/>
      <c r="BQ146" s="90"/>
      <c r="BR146" s="91"/>
    </row>
    <row r="147" spans="1:70" ht="40.15" customHeight="1" thickBot="1" x14ac:dyDescent="0.25">
      <c r="A147" s="107"/>
      <c r="B147" s="13" t="s">
        <v>1019</v>
      </c>
      <c r="C147" s="22" t="s">
        <v>319</v>
      </c>
      <c r="D147" s="71" t="s">
        <v>1025</v>
      </c>
      <c r="E147" s="186">
        <f>G147-G147*$E$7%</f>
        <v>0.39</v>
      </c>
      <c r="F147" s="210">
        <f>PRODUCT(E147,F12)</f>
        <v>0</v>
      </c>
      <c r="G147" s="191">
        <v>0.39</v>
      </c>
      <c r="AF147" s="2">
        <v>0.158</v>
      </c>
      <c r="AP147" s="5">
        <v>7</v>
      </c>
      <c r="AQ147" s="5">
        <v>0.03</v>
      </c>
      <c r="AR147" s="5">
        <f t="shared" si="21"/>
        <v>23.17</v>
      </c>
      <c r="AS147" s="7">
        <f t="shared" si="22"/>
        <v>9.9299999999999999E-2</v>
      </c>
    </row>
    <row r="148" spans="1:70" ht="40.15" customHeight="1" thickBot="1" x14ac:dyDescent="0.25">
      <c r="A148" s="106"/>
      <c r="B148" s="13" t="s">
        <v>1020</v>
      </c>
      <c r="C148" s="22" t="s">
        <v>322</v>
      </c>
      <c r="D148" s="72" t="s">
        <v>411</v>
      </c>
      <c r="E148" s="186">
        <f>G148-G148*$E$7%</f>
        <v>0.53</v>
      </c>
      <c r="F148" s="210">
        <f>PRODUCT(E148,F12)</f>
        <v>0</v>
      </c>
      <c r="G148" s="191">
        <v>0.53</v>
      </c>
      <c r="AF148" s="2">
        <v>0.27</v>
      </c>
      <c r="AP148" s="5">
        <v>7</v>
      </c>
      <c r="AQ148" s="5">
        <v>0.03</v>
      </c>
      <c r="AR148" s="5">
        <f t="shared" si="21"/>
        <v>34.72</v>
      </c>
      <c r="AS148" s="7">
        <f t="shared" si="22"/>
        <v>0.14879999999999999</v>
      </c>
    </row>
    <row r="149" spans="1:70" s="92" customFormat="1" ht="27.2" customHeight="1" thickBot="1" x14ac:dyDescent="0.25">
      <c r="A149" s="283" t="s">
        <v>105</v>
      </c>
      <c r="B149" s="287"/>
      <c r="C149" s="287"/>
      <c r="D149" s="287"/>
      <c r="E149" s="287"/>
      <c r="F149" s="210"/>
      <c r="G149" s="191"/>
      <c r="H149" s="166"/>
      <c r="I149" s="166"/>
      <c r="J149" s="166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  <c r="AE149" s="90"/>
      <c r="AF149" s="90">
        <v>0.11</v>
      </c>
      <c r="AG149" s="90"/>
      <c r="AH149" s="90"/>
      <c r="AI149" s="90"/>
      <c r="AJ149" s="90"/>
      <c r="AK149" s="90"/>
      <c r="AL149" s="90"/>
      <c r="AM149" s="90"/>
      <c r="AN149" s="90"/>
      <c r="AO149" s="90"/>
      <c r="AP149" s="93">
        <v>9</v>
      </c>
      <c r="AQ149" s="93">
        <v>0.03</v>
      </c>
      <c r="AR149" s="93">
        <f t="shared" si="21"/>
        <v>82.8</v>
      </c>
      <c r="AS149" s="95">
        <f t="shared" si="22"/>
        <v>0.27599999999999997</v>
      </c>
      <c r="AT149" s="90"/>
      <c r="AU149" s="90"/>
      <c r="AV149" s="90"/>
      <c r="AW149" s="90"/>
      <c r="AX149" s="90"/>
      <c r="AY149" s="90"/>
      <c r="AZ149" s="90"/>
      <c r="BA149" s="90"/>
      <c r="BB149" s="90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0"/>
      <c r="BN149" s="90"/>
      <c r="BO149" s="90"/>
      <c r="BP149" s="90"/>
      <c r="BQ149" s="90"/>
      <c r="BR149" s="91"/>
    </row>
    <row r="150" spans="1:70" ht="40.15" customHeight="1" thickBot="1" x14ac:dyDescent="0.25">
      <c r="A150" s="107"/>
      <c r="B150" s="13" t="s">
        <v>1021</v>
      </c>
      <c r="C150" s="22" t="s">
        <v>319</v>
      </c>
      <c r="D150" s="71" t="s">
        <v>417</v>
      </c>
      <c r="E150" s="186">
        <f>G150-G150*$E$7%</f>
        <v>0.33</v>
      </c>
      <c r="F150" s="210">
        <f>PRODUCT(E150,F12)</f>
        <v>0</v>
      </c>
      <c r="G150" s="191">
        <v>0.33</v>
      </c>
      <c r="AF150" s="2">
        <v>0.158</v>
      </c>
      <c r="AP150" s="5">
        <v>7</v>
      </c>
      <c r="AQ150" s="5">
        <v>0.03</v>
      </c>
      <c r="AR150" s="5">
        <f t="shared" si="21"/>
        <v>0</v>
      </c>
      <c r="AS150" s="7">
        <f t="shared" si="22"/>
        <v>0</v>
      </c>
    </row>
    <row r="151" spans="1:70" ht="40.15" customHeight="1" thickBot="1" x14ac:dyDescent="0.25">
      <c r="A151" s="106"/>
      <c r="B151" s="13" t="s">
        <v>1022</v>
      </c>
      <c r="C151" s="22" t="s">
        <v>322</v>
      </c>
      <c r="D151" s="72" t="s">
        <v>411</v>
      </c>
      <c r="E151" s="186">
        <f>G151-G151*$E$7%</f>
        <v>0.46</v>
      </c>
      <c r="F151" s="210">
        <f>PRODUCT(E151,F12)</f>
        <v>0</v>
      </c>
      <c r="G151" s="191">
        <v>0.46</v>
      </c>
      <c r="AF151" s="2">
        <v>0.27</v>
      </c>
      <c r="AP151" s="5">
        <v>7</v>
      </c>
      <c r="AQ151" s="5">
        <v>0.03</v>
      </c>
      <c r="AR151" s="5">
        <f t="shared" si="21"/>
        <v>0.98000000000000009</v>
      </c>
      <c r="AS151" s="7">
        <f t="shared" si="22"/>
        <v>4.2000000000000006E-3</v>
      </c>
    </row>
    <row r="152" spans="1:70" s="92" customFormat="1" ht="25.15" customHeight="1" thickBot="1" x14ac:dyDescent="0.25">
      <c r="A152" s="283" t="s">
        <v>164</v>
      </c>
      <c r="B152" s="287"/>
      <c r="C152" s="287"/>
      <c r="D152" s="287"/>
      <c r="E152" s="287"/>
      <c r="F152" s="210"/>
      <c r="G152" s="192"/>
      <c r="H152" s="166"/>
      <c r="I152" s="166"/>
      <c r="J152" s="166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>
        <v>0.80700000000000005</v>
      </c>
      <c r="AG152" s="90"/>
      <c r="AH152" s="90"/>
      <c r="AI152" s="90"/>
      <c r="AJ152" s="90"/>
      <c r="AK152" s="90"/>
      <c r="AL152" s="90"/>
      <c r="AM152" s="90"/>
      <c r="AN152" s="90"/>
      <c r="AO152" s="90"/>
      <c r="AP152" s="93">
        <v>5</v>
      </c>
      <c r="AQ152" s="93">
        <v>0.03</v>
      </c>
      <c r="AR152" s="93">
        <f>AP152*E158</f>
        <v>12.2</v>
      </c>
      <c r="AS152" s="95">
        <f>AQ152*E158</f>
        <v>7.3200000000000001E-2</v>
      </c>
      <c r="AT152" s="90"/>
      <c r="AU152" s="90"/>
      <c r="AV152" s="90"/>
      <c r="AW152" s="90"/>
      <c r="AX152" s="90"/>
      <c r="AY152" s="90"/>
      <c r="AZ152" s="90"/>
      <c r="BA152" s="90"/>
      <c r="BB152" s="90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0"/>
      <c r="BN152" s="90"/>
      <c r="BO152" s="90"/>
      <c r="BP152" s="90"/>
      <c r="BQ152" s="90"/>
      <c r="BR152" s="91"/>
    </row>
    <row r="153" spans="1:70" ht="20.100000000000001" customHeight="1" x14ac:dyDescent="0.2">
      <c r="A153" s="106"/>
      <c r="B153" s="15" t="s">
        <v>599</v>
      </c>
      <c r="C153" s="22" t="s">
        <v>215</v>
      </c>
      <c r="D153" s="67" t="s">
        <v>422</v>
      </c>
      <c r="E153" s="186">
        <f t="shared" ref="E153:E161" si="23">G153-G153*$E$7%</f>
        <v>0.15</v>
      </c>
      <c r="F153" s="210">
        <f>PRODUCT(E153,F12)</f>
        <v>0</v>
      </c>
      <c r="G153" s="191">
        <v>0.15</v>
      </c>
      <c r="AF153" s="2">
        <v>1.3089999999999999</v>
      </c>
      <c r="AP153" s="5">
        <v>6</v>
      </c>
      <c r="AQ153" s="5">
        <v>0.03</v>
      </c>
      <c r="AR153" s="5">
        <f>AP153*E159</f>
        <v>19.86</v>
      </c>
      <c r="AS153" s="7">
        <f>AQ153*E159</f>
        <v>9.9299999999999999E-2</v>
      </c>
    </row>
    <row r="154" spans="1:70" ht="20.100000000000001" customHeight="1" x14ac:dyDescent="0.2">
      <c r="A154" s="106"/>
      <c r="B154" s="15" t="s">
        <v>600</v>
      </c>
      <c r="C154" s="22" t="s">
        <v>216</v>
      </c>
      <c r="D154" s="67" t="s">
        <v>398</v>
      </c>
      <c r="E154" s="186">
        <f t="shared" si="23"/>
        <v>0.26</v>
      </c>
      <c r="F154" s="210">
        <f>PRODUCT(E154,F12)</f>
        <v>0</v>
      </c>
      <c r="G154" s="191">
        <v>0.26</v>
      </c>
      <c r="AF154" s="2">
        <v>2.371</v>
      </c>
      <c r="AP154" s="5">
        <v>7</v>
      </c>
      <c r="AQ154" s="5">
        <v>0.03</v>
      </c>
      <c r="AR154" s="5">
        <f>AP154*E160</f>
        <v>34.72</v>
      </c>
      <c r="AS154" s="7">
        <f>AQ154*E160</f>
        <v>0.14879999999999999</v>
      </c>
    </row>
    <row r="155" spans="1:70" ht="20.100000000000001" customHeight="1" x14ac:dyDescent="0.2">
      <c r="A155" s="106"/>
      <c r="B155" s="15" t="s">
        <v>601</v>
      </c>
      <c r="C155" s="22" t="s">
        <v>217</v>
      </c>
      <c r="D155" s="67" t="s">
        <v>399</v>
      </c>
      <c r="E155" s="186">
        <f t="shared" si="23"/>
        <v>0.4</v>
      </c>
      <c r="F155" s="210">
        <f>PRODUCT(E155,F12)</f>
        <v>0</v>
      </c>
      <c r="G155" s="191">
        <v>0.4</v>
      </c>
      <c r="AF155" s="2">
        <v>3.79</v>
      </c>
      <c r="AP155" s="5">
        <v>5</v>
      </c>
      <c r="AQ155" s="5">
        <v>0.03</v>
      </c>
      <c r="AR155" s="5">
        <f>AP155*E161</f>
        <v>46</v>
      </c>
      <c r="AS155" s="7">
        <f>AQ155*E161</f>
        <v>0.27599999999999997</v>
      </c>
    </row>
    <row r="156" spans="1:70" ht="20.100000000000001" customHeight="1" x14ac:dyDescent="0.2">
      <c r="A156" s="106"/>
      <c r="B156" s="15" t="s">
        <v>602</v>
      </c>
      <c r="C156" s="22" t="s">
        <v>218</v>
      </c>
      <c r="D156" s="67" t="s">
        <v>423</v>
      </c>
      <c r="E156" s="186">
        <f t="shared" si="23"/>
        <v>0.65</v>
      </c>
      <c r="F156" s="210">
        <f>PRODUCT(E156,F12)</f>
        <v>0</v>
      </c>
      <c r="G156" s="191">
        <v>0.65</v>
      </c>
      <c r="AR156" s="5"/>
      <c r="AS156" s="7"/>
    </row>
    <row r="157" spans="1:70" ht="20.100000000000001" customHeight="1" x14ac:dyDescent="0.2">
      <c r="A157" s="106"/>
      <c r="B157" s="15" t="s">
        <v>603</v>
      </c>
      <c r="C157" s="22" t="s">
        <v>219</v>
      </c>
      <c r="D157" s="67" t="s">
        <v>424</v>
      </c>
      <c r="E157" s="186">
        <f t="shared" si="23"/>
        <v>1.1399999999999999</v>
      </c>
      <c r="F157" s="210">
        <f>PRODUCT(E157,F12)</f>
        <v>0</v>
      </c>
      <c r="G157" s="191">
        <v>1.1399999999999999</v>
      </c>
      <c r="AF157" s="2">
        <v>6.0999999999999999E-2</v>
      </c>
      <c r="AP157" s="5">
        <v>8</v>
      </c>
      <c r="AQ157" s="5">
        <v>0.03</v>
      </c>
      <c r="AR157" s="5">
        <f>AP157*E163</f>
        <v>1.1200000000000001</v>
      </c>
      <c r="AS157" s="7">
        <f>AQ157*E163</f>
        <v>4.2000000000000006E-3</v>
      </c>
    </row>
    <row r="158" spans="1:70" ht="20.100000000000001" customHeight="1" x14ac:dyDescent="0.2">
      <c r="A158" s="106"/>
      <c r="B158" s="15" t="s">
        <v>604</v>
      </c>
      <c r="C158" s="22" t="s">
        <v>220</v>
      </c>
      <c r="D158" s="67" t="s">
        <v>425</v>
      </c>
      <c r="E158" s="186">
        <f t="shared" si="23"/>
        <v>2.44</v>
      </c>
      <c r="F158" s="210">
        <f>PRODUCT(E158,F12)</f>
        <v>0</v>
      </c>
      <c r="G158" s="191">
        <v>2.44</v>
      </c>
      <c r="AF158" s="2">
        <v>9.0999999999999998E-2</v>
      </c>
      <c r="AP158" s="5">
        <v>9</v>
      </c>
      <c r="AQ158" s="5">
        <v>0.03</v>
      </c>
      <c r="AR158" s="5">
        <f>AP158*E164</f>
        <v>1.89</v>
      </c>
      <c r="AS158" s="7">
        <f>AQ158*E164</f>
        <v>6.2999999999999992E-3</v>
      </c>
    </row>
    <row r="159" spans="1:70" ht="20.100000000000001" customHeight="1" x14ac:dyDescent="0.2">
      <c r="A159" s="106"/>
      <c r="B159" s="15" t="s">
        <v>605</v>
      </c>
      <c r="C159" s="22" t="s">
        <v>221</v>
      </c>
      <c r="D159" s="67" t="s">
        <v>426</v>
      </c>
      <c r="E159" s="186">
        <f t="shared" si="23"/>
        <v>3.31</v>
      </c>
      <c r="F159" s="210">
        <f>PRODUCT(E159,F12)</f>
        <v>0</v>
      </c>
      <c r="G159" s="191">
        <v>3.31</v>
      </c>
      <c r="AF159" s="2">
        <v>0.16400000000000001</v>
      </c>
      <c r="AP159" s="5">
        <v>7</v>
      </c>
      <c r="AQ159" s="5">
        <v>0.03</v>
      </c>
      <c r="AR159" s="5">
        <f>AP159*E165</f>
        <v>2.73</v>
      </c>
      <c r="AS159" s="7">
        <f>AQ159*E165</f>
        <v>1.17E-2</v>
      </c>
    </row>
    <row r="160" spans="1:70" ht="20.100000000000001" customHeight="1" x14ac:dyDescent="0.2">
      <c r="A160" s="106"/>
      <c r="B160" s="15" t="s">
        <v>606</v>
      </c>
      <c r="C160" s="22" t="s">
        <v>222</v>
      </c>
      <c r="D160" s="67">
        <v>12</v>
      </c>
      <c r="E160" s="186">
        <f t="shared" si="23"/>
        <v>4.96</v>
      </c>
      <c r="F160" s="210">
        <f>PRODUCT(E160,F12)</f>
        <v>0</v>
      </c>
      <c r="G160" s="191">
        <v>4.96</v>
      </c>
      <c r="AR160" s="5"/>
      <c r="AS160" s="7"/>
    </row>
    <row r="161" spans="1:70" ht="20.100000000000001" customHeight="1" thickBot="1" x14ac:dyDescent="0.25">
      <c r="A161" s="106"/>
      <c r="B161" s="15" t="s">
        <v>607</v>
      </c>
      <c r="C161" s="22" t="s">
        <v>223</v>
      </c>
      <c r="D161" s="67">
        <v>5</v>
      </c>
      <c r="E161" s="186">
        <f t="shared" si="23"/>
        <v>9.1999999999999993</v>
      </c>
      <c r="F161" s="210">
        <f>PRODUCT(E161,F12)</f>
        <v>0</v>
      </c>
      <c r="G161" s="191">
        <v>9.1999999999999993</v>
      </c>
      <c r="AF161" s="2">
        <v>3.9E-2</v>
      </c>
      <c r="AP161" s="5">
        <v>7</v>
      </c>
      <c r="AQ161" s="5">
        <v>0.03</v>
      </c>
      <c r="AR161" s="5">
        <f t="shared" ref="AR161:AR169" si="24">AP161*E167</f>
        <v>0.77</v>
      </c>
      <c r="AS161" s="7">
        <f t="shared" ref="AS161:AS169" si="25">AQ161*E167</f>
        <v>3.3E-3</v>
      </c>
    </row>
    <row r="162" spans="1:70" s="92" customFormat="1" ht="25.15" customHeight="1" thickBot="1" x14ac:dyDescent="0.25">
      <c r="A162" s="283" t="s">
        <v>165</v>
      </c>
      <c r="B162" s="287"/>
      <c r="C162" s="287"/>
      <c r="D162" s="287"/>
      <c r="E162" s="287"/>
      <c r="F162" s="210"/>
      <c r="G162" s="192"/>
      <c r="H162" s="166"/>
      <c r="I162" s="166"/>
      <c r="J162" s="166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90"/>
      <c r="AE162" s="90"/>
      <c r="AF162" s="90">
        <v>6.9000000000000006E-2</v>
      </c>
      <c r="AG162" s="90"/>
      <c r="AH162" s="90"/>
      <c r="AI162" s="90"/>
      <c r="AJ162" s="90"/>
      <c r="AK162" s="90"/>
      <c r="AL162" s="90"/>
      <c r="AM162" s="90"/>
      <c r="AN162" s="90"/>
      <c r="AO162" s="90"/>
      <c r="AP162" s="93">
        <v>8</v>
      </c>
      <c r="AQ162" s="93">
        <v>0.03</v>
      </c>
      <c r="AR162" s="93">
        <f t="shared" si="24"/>
        <v>1.44</v>
      </c>
      <c r="AS162" s="95">
        <f t="shared" si="25"/>
        <v>5.3999999999999994E-3</v>
      </c>
      <c r="AT162" s="90"/>
      <c r="AU162" s="90"/>
      <c r="AV162" s="90"/>
      <c r="AW162" s="90"/>
      <c r="AX162" s="90"/>
      <c r="AY162" s="90"/>
      <c r="AZ162" s="90"/>
      <c r="BA162" s="90"/>
      <c r="BB162" s="90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0"/>
      <c r="BN162" s="90"/>
      <c r="BO162" s="90"/>
      <c r="BP162" s="90"/>
      <c r="BQ162" s="90"/>
      <c r="BR162" s="91"/>
    </row>
    <row r="163" spans="1:70" ht="27" customHeight="1" x14ac:dyDescent="0.2">
      <c r="A163" s="107"/>
      <c r="B163" s="13" t="s">
        <v>608</v>
      </c>
      <c r="C163" s="20" t="s">
        <v>215</v>
      </c>
      <c r="D163" s="68" t="s">
        <v>427</v>
      </c>
      <c r="E163" s="186">
        <f>G163-G163*$E$7%</f>
        <v>0.14000000000000001</v>
      </c>
      <c r="F163" s="210">
        <f>PRODUCT(E163,F12)</f>
        <v>0</v>
      </c>
      <c r="G163" s="191">
        <v>0.14000000000000001</v>
      </c>
      <c r="AF163" s="2">
        <v>0.11600000000000001</v>
      </c>
      <c r="AP163" s="5">
        <v>9</v>
      </c>
      <c r="AQ163" s="5">
        <v>0.03</v>
      </c>
      <c r="AR163" s="5">
        <f t="shared" si="24"/>
        <v>2.34</v>
      </c>
      <c r="AS163" s="7">
        <f t="shared" si="25"/>
        <v>7.7999999999999996E-3</v>
      </c>
    </row>
    <row r="164" spans="1:70" ht="27" customHeight="1" x14ac:dyDescent="0.2">
      <c r="A164" s="106"/>
      <c r="B164" s="15" t="s">
        <v>609</v>
      </c>
      <c r="C164" s="22" t="s">
        <v>216</v>
      </c>
      <c r="D164" s="67" t="s">
        <v>417</v>
      </c>
      <c r="E164" s="186">
        <f>G164-G164*$E$7%</f>
        <v>0.21</v>
      </c>
      <c r="F164" s="210">
        <f>PRODUCT(E164,F12)</f>
        <v>0</v>
      </c>
      <c r="G164" s="191">
        <v>0.21</v>
      </c>
      <c r="AF164" s="2">
        <v>0.17599999999999999</v>
      </c>
      <c r="AP164" s="5">
        <v>7</v>
      </c>
      <c r="AQ164" s="5">
        <v>0.03</v>
      </c>
      <c r="AR164" s="5">
        <f t="shared" si="24"/>
        <v>3.08</v>
      </c>
      <c r="AS164" s="7">
        <f t="shared" si="25"/>
        <v>1.32E-2</v>
      </c>
    </row>
    <row r="165" spans="1:70" ht="27" customHeight="1" thickBot="1" x14ac:dyDescent="0.25">
      <c r="A165" s="108"/>
      <c r="B165" s="18" t="s">
        <v>610</v>
      </c>
      <c r="C165" s="23" t="s">
        <v>217</v>
      </c>
      <c r="D165" s="69" t="s">
        <v>414</v>
      </c>
      <c r="E165" s="186">
        <f>G165-G165*$E$7%</f>
        <v>0.39</v>
      </c>
      <c r="F165" s="210">
        <f>PRODUCT(E165,F12)</f>
        <v>0</v>
      </c>
      <c r="G165" s="191">
        <v>0.39</v>
      </c>
      <c r="AF165" s="2">
        <v>0.33800000000000002</v>
      </c>
      <c r="AP165" s="5">
        <v>7</v>
      </c>
      <c r="AQ165" s="5">
        <v>0.03</v>
      </c>
      <c r="AR165" s="5">
        <f t="shared" si="24"/>
        <v>5.53</v>
      </c>
      <c r="AS165" s="7">
        <f t="shared" si="25"/>
        <v>2.3699999999999999E-2</v>
      </c>
    </row>
    <row r="166" spans="1:70" s="92" customFormat="1" ht="25.15" customHeight="1" thickBot="1" x14ac:dyDescent="0.25">
      <c r="A166" s="283" t="s">
        <v>166</v>
      </c>
      <c r="B166" s="287"/>
      <c r="C166" s="287"/>
      <c r="D166" s="287"/>
      <c r="E166" s="287"/>
      <c r="F166" s="210"/>
      <c r="G166" s="192"/>
      <c r="H166" s="166"/>
      <c r="I166" s="166"/>
      <c r="J166" s="166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90"/>
      <c r="AE166" s="90"/>
      <c r="AF166" s="90">
        <v>0.59199999999999997</v>
      </c>
      <c r="AG166" s="90"/>
      <c r="AH166" s="90"/>
      <c r="AI166" s="90"/>
      <c r="AJ166" s="90"/>
      <c r="AK166" s="90"/>
      <c r="AL166" s="90"/>
      <c r="AM166" s="90"/>
      <c r="AN166" s="90"/>
      <c r="AO166" s="90"/>
      <c r="AP166" s="93">
        <v>7</v>
      </c>
      <c r="AQ166" s="93">
        <v>0.03</v>
      </c>
      <c r="AR166" s="93">
        <f t="shared" si="24"/>
        <v>10.08</v>
      </c>
      <c r="AS166" s="95">
        <f t="shared" si="25"/>
        <v>4.3199999999999995E-2</v>
      </c>
      <c r="AT166" s="90"/>
      <c r="AU166" s="90"/>
      <c r="AV166" s="90"/>
      <c r="AW166" s="90"/>
      <c r="AX166" s="90"/>
      <c r="AY166" s="90"/>
      <c r="AZ166" s="90"/>
      <c r="BA166" s="90"/>
      <c r="BB166" s="90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0"/>
      <c r="BN166" s="90"/>
      <c r="BO166" s="90"/>
      <c r="BP166" s="90"/>
      <c r="BQ166" s="90"/>
      <c r="BR166" s="91"/>
    </row>
    <row r="167" spans="1:70" ht="17.25" customHeight="1" x14ac:dyDescent="0.2">
      <c r="A167" s="328"/>
      <c r="B167" s="15" t="s">
        <v>611</v>
      </c>
      <c r="C167" s="22" t="s">
        <v>215</v>
      </c>
      <c r="D167" s="67" t="s">
        <v>428</v>
      </c>
      <c r="E167" s="186">
        <f t="shared" ref="E167:E175" si="26">G167-G167*$E$7%</f>
        <v>0.11</v>
      </c>
      <c r="F167" s="210">
        <f>PRODUCT(E167,F12)</f>
        <v>0</v>
      </c>
      <c r="G167" s="191">
        <v>0.11</v>
      </c>
      <c r="AF167" s="2">
        <v>0.84699999999999998</v>
      </c>
      <c r="AP167" s="5">
        <v>7</v>
      </c>
      <c r="AQ167" s="5">
        <v>0.03</v>
      </c>
      <c r="AR167" s="5">
        <f t="shared" si="24"/>
        <v>14.489999999999998</v>
      </c>
      <c r="AS167" s="7">
        <f t="shared" si="25"/>
        <v>6.2099999999999995E-2</v>
      </c>
    </row>
    <row r="168" spans="1:70" ht="17.25" customHeight="1" x14ac:dyDescent="0.2">
      <c r="A168" s="328"/>
      <c r="B168" s="15" t="s">
        <v>612</v>
      </c>
      <c r="C168" s="22" t="s">
        <v>216</v>
      </c>
      <c r="D168" s="67" t="s">
        <v>417</v>
      </c>
      <c r="E168" s="186">
        <f t="shared" si="26"/>
        <v>0.18</v>
      </c>
      <c r="F168" s="210">
        <f>PRODUCT(E168,F12)</f>
        <v>0</v>
      </c>
      <c r="G168" s="191">
        <v>0.18</v>
      </c>
      <c r="AF168" s="2">
        <v>1.468</v>
      </c>
      <c r="AP168" s="5">
        <v>6</v>
      </c>
      <c r="AQ168" s="5">
        <v>0.03</v>
      </c>
      <c r="AR168" s="5">
        <f t="shared" si="24"/>
        <v>20.46</v>
      </c>
      <c r="AS168" s="7">
        <f t="shared" si="25"/>
        <v>0.1023</v>
      </c>
    </row>
    <row r="169" spans="1:70" ht="17.25" customHeight="1" x14ac:dyDescent="0.2">
      <c r="A169" s="328"/>
      <c r="B169" s="15" t="s">
        <v>613</v>
      </c>
      <c r="C169" s="22" t="s">
        <v>217</v>
      </c>
      <c r="D169" s="67" t="s">
        <v>429</v>
      </c>
      <c r="E169" s="186">
        <f t="shared" si="26"/>
        <v>0.26</v>
      </c>
      <c r="F169" s="210">
        <f>PRODUCT(E169,F12)</f>
        <v>0</v>
      </c>
      <c r="G169" s="191">
        <v>0.26</v>
      </c>
      <c r="AF169" s="2">
        <v>2.57</v>
      </c>
      <c r="AP169" s="5">
        <v>7</v>
      </c>
      <c r="AQ169" s="5">
        <v>0.03</v>
      </c>
      <c r="AR169" s="5">
        <f t="shared" si="24"/>
        <v>40.74</v>
      </c>
      <c r="AS169" s="7">
        <f t="shared" si="25"/>
        <v>0.17460000000000001</v>
      </c>
    </row>
    <row r="170" spans="1:70" ht="17.25" customHeight="1" x14ac:dyDescent="0.2">
      <c r="A170" s="328"/>
      <c r="B170" s="15" t="s">
        <v>614</v>
      </c>
      <c r="C170" s="22" t="s">
        <v>218</v>
      </c>
      <c r="D170" s="67" t="s">
        <v>412</v>
      </c>
      <c r="E170" s="186">
        <f t="shared" si="26"/>
        <v>0.44</v>
      </c>
      <c r="F170" s="210">
        <f>PRODUCT(E170,F12)</f>
        <v>0</v>
      </c>
      <c r="G170" s="191">
        <v>0.44</v>
      </c>
      <c r="AR170" s="5"/>
      <c r="AS170" s="7"/>
    </row>
    <row r="171" spans="1:70" ht="17.25" customHeight="1" x14ac:dyDescent="0.2">
      <c r="A171" s="328"/>
      <c r="B171" s="15" t="s">
        <v>615</v>
      </c>
      <c r="C171" s="22" t="s">
        <v>219</v>
      </c>
      <c r="D171" s="67" t="s">
        <v>430</v>
      </c>
      <c r="E171" s="186">
        <f t="shared" si="26"/>
        <v>0.79</v>
      </c>
      <c r="F171" s="210">
        <f>PRODUCT(E171,F12)</f>
        <v>0</v>
      </c>
      <c r="G171" s="191">
        <v>0.79</v>
      </c>
      <c r="AF171" s="2">
        <v>0.03</v>
      </c>
      <c r="AP171" s="5">
        <v>7</v>
      </c>
      <c r="AQ171" s="5">
        <v>0.03</v>
      </c>
      <c r="AR171" s="5">
        <f>AP171*E183</f>
        <v>0.63</v>
      </c>
      <c r="AS171" s="7">
        <f>AQ171*E183</f>
        <v>2.6999999999999997E-3</v>
      </c>
    </row>
    <row r="172" spans="1:70" ht="17.25" customHeight="1" x14ac:dyDescent="0.2">
      <c r="A172" s="328"/>
      <c r="B172" s="15" t="s">
        <v>616</v>
      </c>
      <c r="C172" s="22" t="s">
        <v>220</v>
      </c>
      <c r="D172" s="67" t="s">
        <v>431</v>
      </c>
      <c r="E172" s="186">
        <f t="shared" si="26"/>
        <v>1.44</v>
      </c>
      <c r="F172" s="210">
        <f>PRODUCT(E172,F12)</f>
        <v>0</v>
      </c>
      <c r="G172" s="191">
        <v>1.44</v>
      </c>
      <c r="AF172" s="2">
        <v>3.9E-2</v>
      </c>
      <c r="AP172" s="5">
        <v>7</v>
      </c>
      <c r="AQ172" s="5">
        <v>0.03</v>
      </c>
      <c r="AR172" s="5">
        <f>AP172*E184</f>
        <v>0.77</v>
      </c>
      <c r="AS172" s="7">
        <f>AQ172*E184</f>
        <v>3.3E-3</v>
      </c>
    </row>
    <row r="173" spans="1:70" ht="17.25" customHeight="1" x14ac:dyDescent="0.2">
      <c r="A173" s="328"/>
      <c r="B173" s="15" t="s">
        <v>617</v>
      </c>
      <c r="C173" s="22" t="s">
        <v>221</v>
      </c>
      <c r="D173" s="67" t="s">
        <v>432</v>
      </c>
      <c r="E173" s="186">
        <f t="shared" si="26"/>
        <v>2.0699999999999998</v>
      </c>
      <c r="F173" s="210">
        <f>PRODUCT(E173,F12)</f>
        <v>0</v>
      </c>
      <c r="G173" s="191">
        <v>2.0699999999999998</v>
      </c>
      <c r="AF173" s="2">
        <v>6.9000000000000006E-2</v>
      </c>
      <c r="AP173" s="5">
        <v>8</v>
      </c>
      <c r="AQ173" s="5">
        <v>0.03</v>
      </c>
      <c r="AR173" s="5">
        <f>AP173*E185</f>
        <v>0.72</v>
      </c>
      <c r="AS173" s="7">
        <f>AQ173*E185</f>
        <v>2.6999999999999997E-3</v>
      </c>
    </row>
    <row r="174" spans="1:70" ht="17.25" customHeight="1" x14ac:dyDescent="0.2">
      <c r="A174" s="328"/>
      <c r="B174" s="15" t="s">
        <v>618</v>
      </c>
      <c r="C174" s="22" t="s">
        <v>222</v>
      </c>
      <c r="D174" s="67">
        <v>15</v>
      </c>
      <c r="E174" s="186">
        <f t="shared" si="26"/>
        <v>3.41</v>
      </c>
      <c r="F174" s="210">
        <f>PRODUCT(E174,F12)</f>
        <v>0</v>
      </c>
      <c r="G174" s="191">
        <v>3.41</v>
      </c>
      <c r="AR174" s="5"/>
      <c r="AS174" s="7"/>
    </row>
    <row r="175" spans="1:70" ht="17.25" customHeight="1" thickBot="1" x14ac:dyDescent="0.25">
      <c r="A175" s="328"/>
      <c r="B175" s="15" t="s">
        <v>619</v>
      </c>
      <c r="C175" s="22" t="s">
        <v>223</v>
      </c>
      <c r="D175" s="67">
        <v>10</v>
      </c>
      <c r="E175" s="186">
        <f t="shared" si="26"/>
        <v>5.82</v>
      </c>
      <c r="F175" s="210">
        <f>PRODUCT(E175,F12)</f>
        <v>0</v>
      </c>
      <c r="G175" s="191">
        <v>5.82</v>
      </c>
      <c r="AF175" s="2">
        <v>4.2000000000000003E-2</v>
      </c>
      <c r="AP175" s="5">
        <v>8</v>
      </c>
      <c r="AQ175" s="5">
        <v>0.03</v>
      </c>
      <c r="AR175" s="5" t="e">
        <f>AP175*#REF!</f>
        <v>#REF!</v>
      </c>
      <c r="AS175" s="7" t="e">
        <f>AQ175*#REF!</f>
        <v>#REF!</v>
      </c>
    </row>
    <row r="176" spans="1:70" s="92" customFormat="1" ht="25.15" customHeight="1" thickBot="1" x14ac:dyDescent="0.25">
      <c r="A176" s="283" t="s">
        <v>106</v>
      </c>
      <c r="B176" s="287"/>
      <c r="C176" s="287"/>
      <c r="D176" s="287"/>
      <c r="E176" s="287"/>
      <c r="F176" s="210"/>
      <c r="G176" s="192"/>
      <c r="H176" s="166"/>
      <c r="I176" s="166"/>
      <c r="J176" s="166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90">
        <v>0.11</v>
      </c>
      <c r="AG176" s="90"/>
      <c r="AH176" s="90"/>
      <c r="AI176" s="90"/>
      <c r="AJ176" s="90"/>
      <c r="AK176" s="90"/>
      <c r="AL176" s="90"/>
      <c r="AM176" s="90"/>
      <c r="AN176" s="90"/>
      <c r="AO176" s="90"/>
      <c r="AP176" s="93">
        <v>9</v>
      </c>
      <c r="AQ176" s="93">
        <v>0.03</v>
      </c>
      <c r="AR176" s="93" t="e">
        <f>AP176*#REF!</f>
        <v>#REF!</v>
      </c>
      <c r="AS176" s="95" t="e">
        <f>AQ176*#REF!</f>
        <v>#REF!</v>
      </c>
      <c r="AT176" s="90"/>
      <c r="AU176" s="90"/>
      <c r="AV176" s="90"/>
      <c r="AW176" s="90"/>
      <c r="AX176" s="90"/>
      <c r="AY176" s="90"/>
      <c r="AZ176" s="90"/>
      <c r="BA176" s="90"/>
      <c r="BB176" s="90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0"/>
      <c r="BN176" s="90"/>
      <c r="BO176" s="90"/>
      <c r="BP176" s="90"/>
      <c r="BQ176" s="90"/>
      <c r="BR176" s="91"/>
    </row>
    <row r="177" spans="1:70" ht="40.15" customHeight="1" thickBot="1" x14ac:dyDescent="0.25">
      <c r="A177" s="107"/>
      <c r="B177" s="13" t="s">
        <v>1023</v>
      </c>
      <c r="C177" s="22" t="s">
        <v>319</v>
      </c>
      <c r="D177" s="71" t="s">
        <v>428</v>
      </c>
      <c r="E177" s="186">
        <f>G177-G177*$E$7%</f>
        <v>0.14000000000000001</v>
      </c>
      <c r="F177" s="210">
        <f>PRODUCT(E177,F12)</f>
        <v>0</v>
      </c>
      <c r="G177" s="191">
        <v>0.14000000000000001</v>
      </c>
      <c r="AF177" s="2">
        <v>0.158</v>
      </c>
      <c r="AP177" s="5">
        <v>7</v>
      </c>
      <c r="AQ177" s="5">
        <v>0.03</v>
      </c>
      <c r="AR177" s="5">
        <f>AP177*E187</f>
        <v>1.05</v>
      </c>
      <c r="AS177" s="7">
        <f>AQ177*E187</f>
        <v>4.4999999999999997E-3</v>
      </c>
    </row>
    <row r="178" spans="1:70" ht="40.15" customHeight="1" thickBot="1" x14ac:dyDescent="0.25">
      <c r="A178" s="106"/>
      <c r="B178" s="13" t="s">
        <v>1024</v>
      </c>
      <c r="C178" s="22" t="s">
        <v>322</v>
      </c>
      <c r="D178" s="72" t="s">
        <v>417</v>
      </c>
      <c r="E178" s="186">
        <f>G178-G178*$E$7%</f>
        <v>0.19</v>
      </c>
      <c r="F178" s="210">
        <f>PRODUCT(E178,F12)</f>
        <v>0</v>
      </c>
      <c r="G178" s="191">
        <v>0.19</v>
      </c>
      <c r="AF178" s="2">
        <v>0.27</v>
      </c>
      <c r="AP178" s="5">
        <v>7</v>
      </c>
      <c r="AQ178" s="5">
        <v>0.03</v>
      </c>
      <c r="AR178" s="5">
        <f>AP178*E188</f>
        <v>0</v>
      </c>
      <c r="AS178" s="7">
        <f>AQ178*E188</f>
        <v>0</v>
      </c>
    </row>
    <row r="179" spans="1:70" s="92" customFormat="1" ht="25.15" customHeight="1" thickBot="1" x14ac:dyDescent="0.25">
      <c r="A179" s="283" t="s">
        <v>107</v>
      </c>
      <c r="B179" s="287"/>
      <c r="C179" s="287"/>
      <c r="D179" s="287"/>
      <c r="E179" s="287"/>
      <c r="F179" s="210"/>
      <c r="G179" s="191"/>
      <c r="H179" s="166"/>
      <c r="I179" s="166"/>
      <c r="J179" s="166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  <c r="AD179" s="90"/>
      <c r="AE179" s="90"/>
      <c r="AF179" s="90">
        <v>0.11</v>
      </c>
      <c r="AG179" s="90"/>
      <c r="AH179" s="90"/>
      <c r="AI179" s="90"/>
      <c r="AJ179" s="90"/>
      <c r="AK179" s="90"/>
      <c r="AL179" s="90"/>
      <c r="AM179" s="90"/>
      <c r="AN179" s="90"/>
      <c r="AO179" s="90"/>
      <c r="AP179" s="93">
        <v>9</v>
      </c>
      <c r="AQ179" s="93">
        <v>0.03</v>
      </c>
      <c r="AR179" s="93">
        <f>AP179*E189</f>
        <v>2.16</v>
      </c>
      <c r="AS179" s="95">
        <f>AQ179*E189</f>
        <v>7.1999999999999998E-3</v>
      </c>
      <c r="AT179" s="90"/>
      <c r="AU179" s="90"/>
      <c r="AV179" s="90"/>
      <c r="AW179" s="90"/>
      <c r="AX179" s="90"/>
      <c r="AY179" s="90"/>
      <c r="AZ179" s="90"/>
      <c r="BA179" s="90"/>
      <c r="BB179" s="90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0"/>
      <c r="BN179" s="90"/>
      <c r="BO179" s="90"/>
      <c r="BP179" s="90"/>
      <c r="BQ179" s="90"/>
      <c r="BR179" s="91"/>
    </row>
    <row r="180" spans="1:70" ht="40.15" customHeight="1" thickBot="1" x14ac:dyDescent="0.25">
      <c r="A180" s="107"/>
      <c r="B180" s="13" t="s">
        <v>27</v>
      </c>
      <c r="C180" s="22" t="s">
        <v>319</v>
      </c>
      <c r="D180" s="71" t="s">
        <v>428</v>
      </c>
      <c r="E180" s="186">
        <f>G180-G180*$E$7%</f>
        <v>0.12</v>
      </c>
      <c r="F180" s="210">
        <f>PRODUCT(E180,F12)</f>
        <v>0</v>
      </c>
      <c r="G180" s="191">
        <v>0.12</v>
      </c>
      <c r="AF180" s="2">
        <v>0.158</v>
      </c>
      <c r="AP180" s="5">
        <v>7</v>
      </c>
      <c r="AQ180" s="5">
        <v>0.03</v>
      </c>
      <c r="AR180" s="5">
        <f>AP180*E190</f>
        <v>1.82</v>
      </c>
      <c r="AS180" s="7">
        <f>AQ180*E190</f>
        <v>7.7999999999999996E-3</v>
      </c>
    </row>
    <row r="181" spans="1:70" ht="40.15" customHeight="1" thickBot="1" x14ac:dyDescent="0.25">
      <c r="A181" s="106"/>
      <c r="B181" s="13" t="s">
        <v>28</v>
      </c>
      <c r="C181" s="22" t="s">
        <v>322</v>
      </c>
      <c r="D181" s="72" t="s">
        <v>417</v>
      </c>
      <c r="E181" s="186">
        <f>G181-G181*$E$7%</f>
        <v>0.18</v>
      </c>
      <c r="F181" s="210">
        <f>PRODUCT(E181,F12)</f>
        <v>0</v>
      </c>
      <c r="G181" s="191">
        <v>0.18</v>
      </c>
      <c r="AF181" s="2">
        <v>0.27</v>
      </c>
      <c r="AP181" s="5">
        <v>7</v>
      </c>
      <c r="AQ181" s="5">
        <v>0.03</v>
      </c>
      <c r="AR181" s="5">
        <f>AP181*E191</f>
        <v>2.8000000000000003</v>
      </c>
      <c r="AS181" s="7">
        <f>AQ181*E191</f>
        <v>1.2E-2</v>
      </c>
    </row>
    <row r="182" spans="1:70" s="92" customFormat="1" ht="30.4" customHeight="1" thickBot="1" x14ac:dyDescent="0.25">
      <c r="A182" s="283" t="s">
        <v>972</v>
      </c>
      <c r="B182" s="287"/>
      <c r="C182" s="287"/>
      <c r="D182" s="287"/>
      <c r="E182" s="287"/>
      <c r="F182" s="210"/>
      <c r="G182" s="192"/>
      <c r="H182" s="166"/>
      <c r="I182" s="166"/>
      <c r="J182" s="166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0"/>
      <c r="AD182" s="90"/>
      <c r="AE182" s="90"/>
      <c r="AF182" s="90">
        <v>6.8000000000000005E-2</v>
      </c>
      <c r="AG182" s="90"/>
      <c r="AH182" s="90"/>
      <c r="AI182" s="90"/>
      <c r="AJ182" s="90"/>
      <c r="AK182" s="90"/>
      <c r="AL182" s="90"/>
      <c r="AM182" s="90"/>
      <c r="AN182" s="90"/>
      <c r="AO182" s="90"/>
      <c r="AP182" s="93">
        <v>8</v>
      </c>
      <c r="AQ182" s="93">
        <v>0.03</v>
      </c>
      <c r="AR182" s="93" t="e">
        <f>AP182*#REF!</f>
        <v>#REF!</v>
      </c>
      <c r="AS182" s="95" t="e">
        <f>AQ182*#REF!</f>
        <v>#REF!</v>
      </c>
      <c r="AT182" s="90"/>
      <c r="AU182" s="90"/>
      <c r="AV182" s="90"/>
      <c r="AW182" s="90"/>
      <c r="AX182" s="90"/>
      <c r="AY182" s="90"/>
      <c r="AZ182" s="90"/>
      <c r="BA182" s="90"/>
      <c r="BB182" s="90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0"/>
      <c r="BN182" s="90"/>
      <c r="BO182" s="90"/>
      <c r="BP182" s="90"/>
      <c r="BQ182" s="90"/>
      <c r="BR182" s="91"/>
    </row>
    <row r="183" spans="1:70" ht="30" customHeight="1" x14ac:dyDescent="0.2">
      <c r="A183" s="327"/>
      <c r="B183" s="13" t="s">
        <v>369</v>
      </c>
      <c r="C183" s="20" t="s">
        <v>281</v>
      </c>
      <c r="D183" s="68" t="s">
        <v>433</v>
      </c>
      <c r="E183" s="186">
        <f>G183-G183*$E$7%</f>
        <v>0.09</v>
      </c>
      <c r="F183" s="210">
        <f>PRODUCT(E183,F12)</f>
        <v>0</v>
      </c>
      <c r="G183" s="196">
        <v>0.09</v>
      </c>
      <c r="AF183" s="2">
        <v>6.7000000000000004E-2</v>
      </c>
      <c r="AP183" s="5">
        <v>7</v>
      </c>
      <c r="AQ183" s="5">
        <v>0.03</v>
      </c>
      <c r="AR183" s="5">
        <f>AP183*E187</f>
        <v>1.05</v>
      </c>
      <c r="AS183" s="7">
        <f>AQ183*E187</f>
        <v>4.4999999999999997E-3</v>
      </c>
    </row>
    <row r="184" spans="1:70" ht="30" customHeight="1" thickBot="1" x14ac:dyDescent="0.25">
      <c r="A184" s="328"/>
      <c r="B184" s="15" t="s">
        <v>370</v>
      </c>
      <c r="C184" s="22" t="s">
        <v>215</v>
      </c>
      <c r="D184" s="67" t="s">
        <v>428</v>
      </c>
      <c r="E184" s="186">
        <f>G184-G184*$E$7%</f>
        <v>0.11</v>
      </c>
      <c r="F184" s="210">
        <f>PRODUCT(E184,F12)</f>
        <v>0</v>
      </c>
      <c r="G184" s="196">
        <v>0.11</v>
      </c>
      <c r="AF184" s="2">
        <v>9.0999999999999998E-2</v>
      </c>
      <c r="AP184" s="5">
        <v>7</v>
      </c>
      <c r="AQ184" s="5">
        <v>0.03</v>
      </c>
      <c r="AR184" s="5">
        <f>AP184*E188</f>
        <v>0</v>
      </c>
      <c r="AS184" s="7">
        <f>AQ184*E188</f>
        <v>0</v>
      </c>
    </row>
    <row r="185" spans="1:70" ht="20.100000000000001" hidden="1" customHeight="1" thickBot="1" x14ac:dyDescent="0.25">
      <c r="A185" s="329"/>
      <c r="B185" s="15" t="s">
        <v>371</v>
      </c>
      <c r="C185" s="22" t="s">
        <v>216</v>
      </c>
      <c r="D185" s="67" t="s">
        <v>417</v>
      </c>
      <c r="E185" s="186">
        <f>G185-G185*$E$7%</f>
        <v>0.09</v>
      </c>
      <c r="F185" s="210">
        <f>PRODUCT(E185,F12)</f>
        <v>0</v>
      </c>
      <c r="G185" s="196">
        <v>0.09</v>
      </c>
      <c r="AF185" s="2">
        <v>9.1999999999999998E-2</v>
      </c>
      <c r="AP185" s="5">
        <v>8</v>
      </c>
      <c r="AQ185" s="5">
        <v>0.03</v>
      </c>
      <c r="AR185" s="5">
        <f>AP185*E189</f>
        <v>1.92</v>
      </c>
      <c r="AS185" s="7">
        <f>AQ185*E189</f>
        <v>7.1999999999999998E-3</v>
      </c>
    </row>
    <row r="186" spans="1:70" s="92" customFormat="1" ht="30.4" customHeight="1" thickBot="1" x14ac:dyDescent="0.25">
      <c r="A186" s="283" t="s">
        <v>167</v>
      </c>
      <c r="B186" s="287"/>
      <c r="C186" s="287"/>
      <c r="D186" s="287"/>
      <c r="E186" s="287"/>
      <c r="F186" s="210"/>
      <c r="G186" s="192"/>
      <c r="H186" s="166"/>
      <c r="I186" s="166"/>
      <c r="J186" s="166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>
        <v>0.106</v>
      </c>
      <c r="AG186" s="90"/>
      <c r="AH186" s="90"/>
      <c r="AI186" s="90"/>
      <c r="AJ186" s="90"/>
      <c r="AK186" s="90"/>
      <c r="AL186" s="90"/>
      <c r="AM186" s="90"/>
      <c r="AN186" s="90"/>
      <c r="AO186" s="90"/>
      <c r="AP186" s="93">
        <v>8</v>
      </c>
      <c r="AQ186" s="93">
        <v>0.03</v>
      </c>
      <c r="AR186" s="93">
        <f>AP186*E190</f>
        <v>2.08</v>
      </c>
      <c r="AS186" s="95">
        <f>AQ186*E190</f>
        <v>7.7999999999999996E-3</v>
      </c>
      <c r="AT186" s="90"/>
      <c r="AU186" s="90"/>
      <c r="AV186" s="90"/>
      <c r="AW186" s="90"/>
      <c r="AX186" s="90"/>
      <c r="AY186" s="90"/>
      <c r="AZ186" s="90"/>
      <c r="BA186" s="90"/>
      <c r="BB186" s="90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0"/>
      <c r="BN186" s="90"/>
      <c r="BO186" s="90"/>
      <c r="BP186" s="90"/>
      <c r="BQ186" s="90"/>
      <c r="BR186" s="91"/>
    </row>
    <row r="187" spans="1:70" ht="15" customHeight="1" x14ac:dyDescent="0.2">
      <c r="A187" s="328"/>
      <c r="B187" s="15" t="s">
        <v>620</v>
      </c>
      <c r="C187" s="22" t="s">
        <v>283</v>
      </c>
      <c r="D187" s="67" t="s">
        <v>417</v>
      </c>
      <c r="E187" s="186">
        <f t="shared" ref="E187:E215" si="27">G187-G187*$E$7%</f>
        <v>0.15</v>
      </c>
      <c r="F187" s="210">
        <f>PRODUCT(E187,F12)</f>
        <v>0</v>
      </c>
      <c r="G187" s="191">
        <v>0.15</v>
      </c>
      <c r="AF187" s="2">
        <v>0.185</v>
      </c>
      <c r="AP187" s="5">
        <v>8</v>
      </c>
      <c r="AQ187" s="5">
        <v>0.03</v>
      </c>
      <c r="AR187" s="5">
        <f t="shared" ref="AR187:AR209" si="28">AP187*E193</f>
        <v>3.68</v>
      </c>
      <c r="AS187" s="7">
        <f t="shared" ref="AS187:AS209" si="29">AQ187*E193</f>
        <v>1.38E-2</v>
      </c>
    </row>
    <row r="188" spans="1:70" ht="15" hidden="1" customHeight="1" x14ac:dyDescent="0.2">
      <c r="A188" s="328"/>
      <c r="B188" s="15" t="s">
        <v>621</v>
      </c>
      <c r="C188" s="22" t="s">
        <v>284</v>
      </c>
      <c r="D188" s="67" t="s">
        <v>398</v>
      </c>
      <c r="E188" s="186">
        <f t="shared" si="27"/>
        <v>0</v>
      </c>
      <c r="F188" s="210">
        <f>PRODUCT(E188,F12)</f>
        <v>0</v>
      </c>
      <c r="G188" s="191"/>
      <c r="AF188" s="2">
        <v>0.29199999999999998</v>
      </c>
      <c r="AP188" s="5">
        <v>8</v>
      </c>
      <c r="AQ188" s="5">
        <v>0.03</v>
      </c>
      <c r="AR188" s="5">
        <f t="shared" si="28"/>
        <v>5.44</v>
      </c>
      <c r="AS188" s="7">
        <f t="shared" si="29"/>
        <v>2.0400000000000001E-2</v>
      </c>
    </row>
    <row r="189" spans="1:70" ht="15" customHeight="1" x14ac:dyDescent="0.2">
      <c r="A189" s="328"/>
      <c r="B189" s="15" t="s">
        <v>622</v>
      </c>
      <c r="C189" s="22" t="s">
        <v>285</v>
      </c>
      <c r="D189" s="67" t="s">
        <v>398</v>
      </c>
      <c r="E189" s="186">
        <f t="shared" si="27"/>
        <v>0.24</v>
      </c>
      <c r="F189" s="210">
        <f>PRODUCT(E189,F12)</f>
        <v>0</v>
      </c>
      <c r="G189" s="191">
        <v>0.24</v>
      </c>
      <c r="AF189" s="2">
        <v>0.31</v>
      </c>
      <c r="AP189" s="5">
        <v>8</v>
      </c>
      <c r="AQ189" s="5">
        <v>0.03</v>
      </c>
      <c r="AR189" s="5">
        <f t="shared" si="28"/>
        <v>6.16</v>
      </c>
      <c r="AS189" s="7">
        <f t="shared" si="29"/>
        <v>2.3099999999999999E-2</v>
      </c>
    </row>
    <row r="190" spans="1:70" ht="15" customHeight="1" x14ac:dyDescent="0.2">
      <c r="A190" s="328"/>
      <c r="B190" s="15" t="s">
        <v>623</v>
      </c>
      <c r="C190" s="22" t="s">
        <v>286</v>
      </c>
      <c r="D190" s="67" t="s">
        <v>418</v>
      </c>
      <c r="E190" s="186">
        <f t="shared" si="27"/>
        <v>0.26</v>
      </c>
      <c r="F190" s="210">
        <f>PRODUCT(E190,F12)</f>
        <v>0</v>
      </c>
      <c r="G190" s="191">
        <v>0.26</v>
      </c>
      <c r="AF190" s="2">
        <v>0.311</v>
      </c>
      <c r="AP190" s="5">
        <v>8</v>
      </c>
      <c r="AQ190" s="5">
        <v>0.03</v>
      </c>
      <c r="AR190" s="5">
        <f t="shared" si="28"/>
        <v>6.32</v>
      </c>
      <c r="AS190" s="7">
        <f t="shared" si="29"/>
        <v>2.3699999999999999E-2</v>
      </c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</row>
    <row r="191" spans="1:70" ht="15" customHeight="1" x14ac:dyDescent="0.2">
      <c r="A191" s="328"/>
      <c r="B191" s="15" t="s">
        <v>624</v>
      </c>
      <c r="C191" s="22" t="s">
        <v>287</v>
      </c>
      <c r="D191" s="67" t="s">
        <v>434</v>
      </c>
      <c r="E191" s="186">
        <f t="shared" si="27"/>
        <v>0.4</v>
      </c>
      <c r="F191" s="210">
        <f>PRODUCT(E191,F12)</f>
        <v>0</v>
      </c>
      <c r="G191" s="191">
        <v>0.4</v>
      </c>
      <c r="AF191" s="2">
        <v>0.34</v>
      </c>
      <c r="AP191" s="5">
        <v>6</v>
      </c>
      <c r="AQ191" s="5">
        <v>0.03</v>
      </c>
      <c r="AR191" s="5">
        <f t="shared" si="28"/>
        <v>5.16</v>
      </c>
      <c r="AS191" s="7">
        <f t="shared" si="29"/>
        <v>2.58E-2</v>
      </c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</row>
    <row r="192" spans="1:70" ht="15" customHeight="1" x14ac:dyDescent="0.2">
      <c r="A192" s="328"/>
      <c r="B192" s="15" t="s">
        <v>625</v>
      </c>
      <c r="C192" s="22" t="s">
        <v>288</v>
      </c>
      <c r="D192" s="67" t="s">
        <v>434</v>
      </c>
      <c r="E192" s="186">
        <f t="shared" si="27"/>
        <v>0.42</v>
      </c>
      <c r="F192" s="210">
        <f>PRODUCT(E192,F12)</f>
        <v>0</v>
      </c>
      <c r="G192" s="191">
        <v>0.42</v>
      </c>
      <c r="AF192" s="2">
        <v>0.49299999999999999</v>
      </c>
      <c r="AP192" s="5">
        <v>9.5</v>
      </c>
      <c r="AQ192" s="5">
        <v>0.03</v>
      </c>
      <c r="AR192" s="5">
        <f t="shared" si="28"/>
        <v>11.685</v>
      </c>
      <c r="AS192" s="7">
        <f t="shared" si="29"/>
        <v>3.6899999999999995E-2</v>
      </c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</row>
    <row r="193" spans="1:70" ht="15" customHeight="1" x14ac:dyDescent="0.2">
      <c r="A193" s="328"/>
      <c r="B193" s="15" t="s">
        <v>626</v>
      </c>
      <c r="C193" s="22" t="s">
        <v>289</v>
      </c>
      <c r="D193" s="67" t="s">
        <v>435</v>
      </c>
      <c r="E193" s="186">
        <f t="shared" si="27"/>
        <v>0.46</v>
      </c>
      <c r="F193" s="210">
        <f>PRODUCT(E193,F12)</f>
        <v>0</v>
      </c>
      <c r="G193" s="191">
        <v>0.46</v>
      </c>
      <c r="AF193" s="2">
        <v>0.51300000000000001</v>
      </c>
      <c r="AP193" s="5">
        <v>10</v>
      </c>
      <c r="AQ193" s="5">
        <v>0.03</v>
      </c>
      <c r="AR193" s="5">
        <f t="shared" si="28"/>
        <v>12.8</v>
      </c>
      <c r="AS193" s="7">
        <f t="shared" si="29"/>
        <v>3.8399999999999997E-2</v>
      </c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</row>
    <row r="194" spans="1:70" ht="15" customHeight="1" x14ac:dyDescent="0.2">
      <c r="A194" s="328"/>
      <c r="B194" s="15" t="s">
        <v>627</v>
      </c>
      <c r="C194" s="22" t="s">
        <v>290</v>
      </c>
      <c r="D194" s="67" t="s">
        <v>436</v>
      </c>
      <c r="E194" s="186">
        <f t="shared" si="27"/>
        <v>0.68</v>
      </c>
      <c r="F194" s="210">
        <f>PRODUCT(E194,F12)</f>
        <v>0</v>
      </c>
      <c r="G194" s="191">
        <v>0.68</v>
      </c>
      <c r="AF194" s="2">
        <v>0.51500000000000001</v>
      </c>
      <c r="AP194" s="5">
        <v>10.199999999999999</v>
      </c>
      <c r="AQ194" s="5">
        <v>0.03</v>
      </c>
      <c r="AR194" s="5">
        <f t="shared" si="28"/>
        <v>13.362</v>
      </c>
      <c r="AS194" s="7">
        <f t="shared" si="29"/>
        <v>3.9300000000000002E-2</v>
      </c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</row>
    <row r="195" spans="1:70" ht="15" customHeight="1" x14ac:dyDescent="0.2">
      <c r="A195" s="328"/>
      <c r="B195" s="15" t="s">
        <v>628</v>
      </c>
      <c r="C195" s="22" t="s">
        <v>291</v>
      </c>
      <c r="D195" s="67" t="s">
        <v>436</v>
      </c>
      <c r="E195" s="186">
        <f t="shared" si="27"/>
        <v>0.77</v>
      </c>
      <c r="F195" s="210">
        <f>PRODUCT(E195,F12)</f>
        <v>0</v>
      </c>
      <c r="G195" s="191">
        <v>0.77</v>
      </c>
      <c r="AF195" s="2">
        <v>0.51800000000000002</v>
      </c>
      <c r="AP195" s="5">
        <v>10.3</v>
      </c>
      <c r="AQ195" s="5">
        <v>0.03</v>
      </c>
      <c r="AR195" s="5">
        <f t="shared" si="28"/>
        <v>14.008000000000003</v>
      </c>
      <c r="AS195" s="7">
        <f t="shared" si="29"/>
        <v>4.0800000000000003E-2</v>
      </c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</row>
    <row r="196" spans="1:70" ht="15" customHeight="1" x14ac:dyDescent="0.2">
      <c r="A196" s="328"/>
      <c r="B196" s="15" t="s">
        <v>629</v>
      </c>
      <c r="C196" s="22" t="s">
        <v>292</v>
      </c>
      <c r="D196" s="67" t="s">
        <v>436</v>
      </c>
      <c r="E196" s="186">
        <f t="shared" si="27"/>
        <v>0.79</v>
      </c>
      <c r="F196" s="210">
        <f>PRODUCT(E196,F12)</f>
        <v>0</v>
      </c>
      <c r="G196" s="191">
        <v>0.79</v>
      </c>
      <c r="AF196" s="2">
        <v>0.54100000000000004</v>
      </c>
      <c r="AP196" s="5">
        <v>8.5</v>
      </c>
      <c r="AQ196" s="5">
        <v>0.03</v>
      </c>
      <c r="AR196" s="5">
        <f t="shared" si="28"/>
        <v>11.899999999999999</v>
      </c>
      <c r="AS196" s="7">
        <f t="shared" si="29"/>
        <v>4.1999999999999996E-2</v>
      </c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</row>
    <row r="197" spans="1:70" ht="15" customHeight="1" x14ac:dyDescent="0.2">
      <c r="A197" s="328"/>
      <c r="B197" s="15" t="s">
        <v>630</v>
      </c>
      <c r="C197" s="22" t="s">
        <v>293</v>
      </c>
      <c r="D197" s="67" t="s">
        <v>407</v>
      </c>
      <c r="E197" s="186">
        <f t="shared" si="27"/>
        <v>0.86</v>
      </c>
      <c r="F197" s="210">
        <f>PRODUCT(E197,F12)</f>
        <v>0</v>
      </c>
      <c r="G197" s="191">
        <v>0.86</v>
      </c>
      <c r="AF197" s="2">
        <v>0.72299999999999998</v>
      </c>
      <c r="AP197" s="5">
        <v>8.9</v>
      </c>
      <c r="AQ197" s="5">
        <v>0.03</v>
      </c>
      <c r="AR197" s="5">
        <f t="shared" si="28"/>
        <v>15.397</v>
      </c>
      <c r="AS197" s="7">
        <f t="shared" si="29"/>
        <v>5.1899999999999995E-2</v>
      </c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</row>
    <row r="198" spans="1:70" ht="15" customHeight="1" x14ac:dyDescent="0.2">
      <c r="A198" s="328"/>
      <c r="B198" s="15" t="s">
        <v>631</v>
      </c>
      <c r="C198" s="22" t="s">
        <v>294</v>
      </c>
      <c r="D198" s="67" t="s">
        <v>437</v>
      </c>
      <c r="E198" s="186">
        <f t="shared" si="27"/>
        <v>1.23</v>
      </c>
      <c r="F198" s="210">
        <f>PRODUCT(E198,F12)</f>
        <v>0</v>
      </c>
      <c r="G198" s="191">
        <v>1.23</v>
      </c>
      <c r="AF198" s="2">
        <v>0.73699999999999999</v>
      </c>
      <c r="AP198" s="5">
        <v>8.9</v>
      </c>
      <c r="AQ198" s="5">
        <v>0.03</v>
      </c>
      <c r="AR198" s="5">
        <f t="shared" si="28"/>
        <v>17.266000000000002</v>
      </c>
      <c r="AS198" s="7">
        <f t="shared" si="29"/>
        <v>5.8199999999999995E-2</v>
      </c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</row>
    <row r="199" spans="1:70" ht="15" customHeight="1" x14ac:dyDescent="0.2">
      <c r="A199" s="328"/>
      <c r="B199" s="15" t="s">
        <v>632</v>
      </c>
      <c r="C199" s="22" t="s">
        <v>295</v>
      </c>
      <c r="D199" s="67" t="s">
        <v>437</v>
      </c>
      <c r="E199" s="186">
        <f t="shared" si="27"/>
        <v>1.28</v>
      </c>
      <c r="F199" s="210">
        <f>PRODUCT(E199,F12)</f>
        <v>0</v>
      </c>
      <c r="G199" s="191">
        <v>1.28</v>
      </c>
      <c r="AF199" s="2">
        <v>0.80600000000000005</v>
      </c>
      <c r="AP199" s="5">
        <v>9.1999999999999993</v>
      </c>
      <c r="AQ199" s="5">
        <v>0.03</v>
      </c>
      <c r="AR199" s="5">
        <f t="shared" si="28"/>
        <v>18.584</v>
      </c>
      <c r="AS199" s="7">
        <f t="shared" si="29"/>
        <v>6.0600000000000001E-2</v>
      </c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</row>
    <row r="200" spans="1:70" ht="15" customHeight="1" x14ac:dyDescent="0.2">
      <c r="A200" s="328"/>
      <c r="B200" s="15" t="s">
        <v>633</v>
      </c>
      <c r="C200" s="22" t="s">
        <v>296</v>
      </c>
      <c r="D200" s="67" t="s">
        <v>438</v>
      </c>
      <c r="E200" s="186">
        <f t="shared" si="27"/>
        <v>1.31</v>
      </c>
      <c r="F200" s="210">
        <f>PRODUCT(E200,F12)</f>
        <v>0</v>
      </c>
      <c r="G200" s="194">
        <v>1.31</v>
      </c>
      <c r="AF200" s="2">
        <v>0.80900000000000005</v>
      </c>
      <c r="AP200" s="5">
        <v>9.3000000000000007</v>
      </c>
      <c r="AQ200" s="5">
        <v>0.03</v>
      </c>
      <c r="AR200" s="5">
        <f t="shared" si="28"/>
        <v>19.251000000000001</v>
      </c>
      <c r="AS200" s="7">
        <f t="shared" si="29"/>
        <v>6.2099999999999995E-2</v>
      </c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</row>
    <row r="201" spans="1:70" ht="15" customHeight="1" x14ac:dyDescent="0.2">
      <c r="A201" s="328"/>
      <c r="B201" s="15" t="s">
        <v>634</v>
      </c>
      <c r="C201" s="22" t="s">
        <v>297</v>
      </c>
      <c r="D201" s="67" t="s">
        <v>437</v>
      </c>
      <c r="E201" s="186">
        <f t="shared" si="27"/>
        <v>1.36</v>
      </c>
      <c r="F201" s="210">
        <f>PRODUCT(E201,F12)</f>
        <v>0</v>
      </c>
      <c r="G201" s="194">
        <v>1.36</v>
      </c>
      <c r="AF201" s="2">
        <v>0.92900000000000005</v>
      </c>
      <c r="AP201" s="5">
        <v>7.4</v>
      </c>
      <c r="AQ201" s="5">
        <v>0.03</v>
      </c>
      <c r="AR201" s="5">
        <f t="shared" si="28"/>
        <v>16.428000000000001</v>
      </c>
      <c r="AS201" s="7">
        <f t="shared" si="29"/>
        <v>6.6600000000000006E-2</v>
      </c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</row>
    <row r="202" spans="1:70" ht="15" customHeight="1" x14ac:dyDescent="0.2">
      <c r="A202" s="328"/>
      <c r="B202" s="15" t="s">
        <v>635</v>
      </c>
      <c r="C202" s="22" t="s">
        <v>298</v>
      </c>
      <c r="D202" s="67" t="s">
        <v>1027</v>
      </c>
      <c r="E202" s="186">
        <f t="shared" si="27"/>
        <v>1.4</v>
      </c>
      <c r="F202" s="210">
        <f>PRODUCT(E202,F12)</f>
        <v>0</v>
      </c>
      <c r="G202" s="191">
        <v>1.4</v>
      </c>
      <c r="AF202" s="2">
        <v>1.26</v>
      </c>
      <c r="AP202" s="5">
        <v>10.6</v>
      </c>
      <c r="AQ202" s="5">
        <v>0.03</v>
      </c>
      <c r="AR202" s="5">
        <f t="shared" si="28"/>
        <v>33.814</v>
      </c>
      <c r="AS202" s="7">
        <f t="shared" si="29"/>
        <v>9.5699999999999993E-2</v>
      </c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</row>
    <row r="203" spans="1:70" ht="15" customHeight="1" x14ac:dyDescent="0.2">
      <c r="A203" s="328"/>
      <c r="B203" s="15" t="s">
        <v>636</v>
      </c>
      <c r="C203" s="22" t="s">
        <v>299</v>
      </c>
      <c r="D203" s="67" t="s">
        <v>449</v>
      </c>
      <c r="E203" s="186">
        <f t="shared" si="27"/>
        <v>1.73</v>
      </c>
      <c r="F203" s="210">
        <f>PRODUCT(E203,F12)</f>
        <v>0</v>
      </c>
      <c r="G203" s="191">
        <v>1.73</v>
      </c>
      <c r="AF203" s="2">
        <v>1.3089999999999999</v>
      </c>
      <c r="AP203" s="5">
        <v>10.8</v>
      </c>
      <c r="AQ203" s="5">
        <v>0.03</v>
      </c>
      <c r="AR203" s="5">
        <f t="shared" si="28"/>
        <v>34.667999999999999</v>
      </c>
      <c r="AS203" s="7">
        <f t="shared" si="29"/>
        <v>9.6299999999999997E-2</v>
      </c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</row>
    <row r="204" spans="1:70" ht="15" customHeight="1" x14ac:dyDescent="0.2">
      <c r="A204" s="328"/>
      <c r="B204" s="15" t="s">
        <v>637</v>
      </c>
      <c r="C204" s="22" t="s">
        <v>300</v>
      </c>
      <c r="D204" s="67" t="s">
        <v>449</v>
      </c>
      <c r="E204" s="186">
        <f t="shared" si="27"/>
        <v>1.94</v>
      </c>
      <c r="F204" s="210">
        <f>PRODUCT(E204,F12)</f>
        <v>0</v>
      </c>
      <c r="G204" s="191">
        <v>1.94</v>
      </c>
      <c r="AF204" s="2">
        <v>1.323</v>
      </c>
      <c r="AP204" s="5">
        <v>10.9</v>
      </c>
      <c r="AQ204" s="5">
        <v>0.03</v>
      </c>
      <c r="AR204" s="5">
        <f t="shared" si="28"/>
        <v>35.425000000000004</v>
      </c>
      <c r="AS204" s="7">
        <f t="shared" si="29"/>
        <v>9.7500000000000003E-2</v>
      </c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</row>
    <row r="205" spans="1:70" ht="15" customHeight="1" x14ac:dyDescent="0.2">
      <c r="A205" s="328"/>
      <c r="B205" s="15" t="s">
        <v>638</v>
      </c>
      <c r="C205" s="22" t="s">
        <v>301</v>
      </c>
      <c r="D205" s="67" t="s">
        <v>439</v>
      </c>
      <c r="E205" s="186">
        <f t="shared" si="27"/>
        <v>2.02</v>
      </c>
      <c r="F205" s="210">
        <f>PRODUCT(E205,F12)</f>
        <v>0</v>
      </c>
      <c r="G205" s="191">
        <v>2.02</v>
      </c>
      <c r="AF205" s="2">
        <v>1.4159999999999999</v>
      </c>
      <c r="AP205" s="5">
        <v>8.1999999999999993</v>
      </c>
      <c r="AQ205" s="5">
        <v>0.03</v>
      </c>
      <c r="AR205" s="5">
        <f t="shared" si="28"/>
        <v>28.617999999999999</v>
      </c>
      <c r="AS205" s="7">
        <f t="shared" si="29"/>
        <v>0.1047</v>
      </c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</row>
    <row r="206" spans="1:70" ht="15" customHeight="1" x14ac:dyDescent="0.2">
      <c r="A206" s="328"/>
      <c r="B206" s="15" t="s">
        <v>639</v>
      </c>
      <c r="C206" s="22" t="s">
        <v>302</v>
      </c>
      <c r="D206" s="67" t="s">
        <v>449</v>
      </c>
      <c r="E206" s="186">
        <f t="shared" si="27"/>
        <v>2.0699999999999998</v>
      </c>
      <c r="F206" s="210">
        <f>PRODUCT(E206,F12)</f>
        <v>0</v>
      </c>
      <c r="G206" s="191">
        <v>2.0699999999999998</v>
      </c>
      <c r="AF206" s="2">
        <v>2.577</v>
      </c>
      <c r="AP206" s="5">
        <v>9.6</v>
      </c>
      <c r="AQ206" s="5">
        <v>0.03</v>
      </c>
      <c r="AR206" s="5">
        <f t="shared" si="28"/>
        <v>57.12</v>
      </c>
      <c r="AS206" s="7">
        <f t="shared" si="29"/>
        <v>0.17849999999999999</v>
      </c>
    </row>
    <row r="207" spans="1:70" ht="15" customHeight="1" x14ac:dyDescent="0.2">
      <c r="A207" s="328"/>
      <c r="B207" s="15" t="s">
        <v>640</v>
      </c>
      <c r="C207" s="22" t="s">
        <v>303</v>
      </c>
      <c r="D207" s="67" t="s">
        <v>409</v>
      </c>
      <c r="E207" s="186">
        <f t="shared" si="27"/>
        <v>2.2200000000000002</v>
      </c>
      <c r="F207" s="210">
        <f>PRODUCT(E207,F12)</f>
        <v>0</v>
      </c>
      <c r="G207" s="191">
        <v>2.2200000000000002</v>
      </c>
      <c r="AF207" s="2">
        <v>2.5830000000000002</v>
      </c>
      <c r="AP207" s="5">
        <v>9</v>
      </c>
      <c r="AQ207" s="5">
        <v>0.03</v>
      </c>
      <c r="AR207" s="5">
        <f t="shared" si="28"/>
        <v>54.089999999999996</v>
      </c>
      <c r="AS207" s="7">
        <f t="shared" si="29"/>
        <v>0.18029999999999999</v>
      </c>
    </row>
    <row r="208" spans="1:70" ht="15" customHeight="1" x14ac:dyDescent="0.2">
      <c r="A208" s="328"/>
      <c r="B208" s="15" t="s">
        <v>641</v>
      </c>
      <c r="C208" s="22" t="s">
        <v>304</v>
      </c>
      <c r="D208" s="67">
        <v>30</v>
      </c>
      <c r="E208" s="186">
        <f t="shared" si="27"/>
        <v>3.19</v>
      </c>
      <c r="F208" s="210">
        <f>PRODUCT(E208,F12)</f>
        <v>0</v>
      </c>
      <c r="G208" s="191">
        <v>3.19</v>
      </c>
      <c r="AF208" s="2">
        <v>2.59</v>
      </c>
      <c r="AP208" s="5">
        <v>9.1</v>
      </c>
      <c r="AQ208" s="5">
        <v>0.03</v>
      </c>
      <c r="AR208" s="5">
        <f t="shared" si="28"/>
        <v>55.145999999999994</v>
      </c>
      <c r="AS208" s="7">
        <f t="shared" si="29"/>
        <v>0.18179999999999999</v>
      </c>
    </row>
    <row r="209" spans="1:70" ht="15" customHeight="1" x14ac:dyDescent="0.2">
      <c r="A209" s="328"/>
      <c r="B209" s="15" t="s">
        <v>642</v>
      </c>
      <c r="C209" s="22" t="s">
        <v>305</v>
      </c>
      <c r="D209" s="67">
        <v>30</v>
      </c>
      <c r="E209" s="186">
        <f t="shared" si="27"/>
        <v>3.21</v>
      </c>
      <c r="F209" s="210">
        <f>PRODUCT(E209,F12)</f>
        <v>0</v>
      </c>
      <c r="G209" s="191">
        <v>3.21</v>
      </c>
      <c r="AF209" s="2">
        <v>2.6179999999999999</v>
      </c>
      <c r="AP209" s="5">
        <v>6.5</v>
      </c>
      <c r="AQ209" s="5">
        <v>0.03</v>
      </c>
      <c r="AR209" s="5">
        <f t="shared" si="28"/>
        <v>41.925000000000004</v>
      </c>
      <c r="AS209" s="7">
        <f t="shared" si="29"/>
        <v>0.19350000000000001</v>
      </c>
    </row>
    <row r="210" spans="1:70" ht="15" customHeight="1" x14ac:dyDescent="0.2">
      <c r="A210" s="328"/>
      <c r="B210" s="15" t="s">
        <v>643</v>
      </c>
      <c r="C210" s="22" t="s">
        <v>306</v>
      </c>
      <c r="D210" s="67">
        <v>30</v>
      </c>
      <c r="E210" s="186">
        <f t="shared" si="27"/>
        <v>3.25</v>
      </c>
      <c r="F210" s="210">
        <f>PRODUCT(E210,F12)</f>
        <v>0</v>
      </c>
      <c r="G210" s="191">
        <v>3.25</v>
      </c>
      <c r="AR210" s="5"/>
      <c r="AS210" s="7"/>
    </row>
    <row r="211" spans="1:70" ht="15" customHeight="1" x14ac:dyDescent="0.2">
      <c r="A211" s="328"/>
      <c r="B211" s="15" t="s">
        <v>645</v>
      </c>
      <c r="C211" s="22" t="s">
        <v>307</v>
      </c>
      <c r="D211" s="67">
        <v>20</v>
      </c>
      <c r="E211" s="186">
        <f t="shared" si="27"/>
        <v>3.49</v>
      </c>
      <c r="F211" s="210">
        <f>PRODUCT(E211,F12)</f>
        <v>0</v>
      </c>
      <c r="G211" s="191">
        <v>3.49</v>
      </c>
      <c r="AF211" s="2">
        <v>0.51600000000000001</v>
      </c>
      <c r="AP211" s="5">
        <v>6</v>
      </c>
      <c r="AQ211" s="5">
        <v>0.03</v>
      </c>
      <c r="AR211" s="5">
        <f>AP211*E222</f>
        <v>7.68</v>
      </c>
      <c r="AS211" s="7">
        <f>AQ211*E222</f>
        <v>3.8399999999999997E-2</v>
      </c>
    </row>
    <row r="212" spans="1:70" ht="15" customHeight="1" x14ac:dyDescent="0.2">
      <c r="A212" s="328"/>
      <c r="B212" s="15" t="s">
        <v>646</v>
      </c>
      <c r="C212" s="22" t="s">
        <v>308</v>
      </c>
      <c r="D212" s="67">
        <v>15</v>
      </c>
      <c r="E212" s="186">
        <f t="shared" si="27"/>
        <v>5.95</v>
      </c>
      <c r="F212" s="210">
        <f>PRODUCT(E212,F12)</f>
        <v>0</v>
      </c>
      <c r="G212" s="191">
        <v>5.95</v>
      </c>
      <c r="AF212" s="2">
        <v>0.54100000000000004</v>
      </c>
      <c r="AP212" s="5">
        <v>6.3</v>
      </c>
      <c r="AQ212" s="5">
        <v>0.03</v>
      </c>
      <c r="AR212" s="5">
        <f>AP212*E223</f>
        <v>8.3789999999999996</v>
      </c>
      <c r="AS212" s="7">
        <f>AQ212*E223</f>
        <v>3.9899999999999998E-2</v>
      </c>
    </row>
    <row r="213" spans="1:70" ht="15" customHeight="1" x14ac:dyDescent="0.2">
      <c r="A213" s="328"/>
      <c r="B213" s="15" t="s">
        <v>647</v>
      </c>
      <c r="C213" s="22" t="s">
        <v>309</v>
      </c>
      <c r="D213" s="67">
        <v>15</v>
      </c>
      <c r="E213" s="186">
        <f t="shared" si="27"/>
        <v>6.01</v>
      </c>
      <c r="F213" s="210">
        <f>PRODUCT(E213,F12)</f>
        <v>0</v>
      </c>
      <c r="G213" s="194">
        <v>6.01</v>
      </c>
      <c r="AF213" s="2">
        <v>0.64800000000000002</v>
      </c>
      <c r="AP213" s="5">
        <v>6.6</v>
      </c>
      <c r="AQ213" s="5">
        <v>0.03</v>
      </c>
      <c r="AR213" s="5">
        <f>AP213*E224</f>
        <v>10.362</v>
      </c>
      <c r="AS213" s="7">
        <f>AQ213*E224</f>
        <v>4.7100000000000003E-2</v>
      </c>
    </row>
    <row r="214" spans="1:70" ht="15" customHeight="1" x14ac:dyDescent="0.2">
      <c r="A214" s="328"/>
      <c r="B214" s="15" t="s">
        <v>648</v>
      </c>
      <c r="C214" s="22" t="s">
        <v>310</v>
      </c>
      <c r="D214" s="67">
        <v>15</v>
      </c>
      <c r="E214" s="186">
        <f t="shared" si="27"/>
        <v>6.06</v>
      </c>
      <c r="F214" s="210">
        <f>PRODUCT(E214,F12)</f>
        <v>0</v>
      </c>
      <c r="G214" s="191">
        <v>6.06</v>
      </c>
      <c r="AF214" s="2">
        <v>0.72299999999999998</v>
      </c>
      <c r="AP214" s="5">
        <v>6.8</v>
      </c>
      <c r="AQ214" s="5">
        <v>0.03</v>
      </c>
      <c r="AR214" s="5">
        <f>AP214*E225</f>
        <v>12.24</v>
      </c>
      <c r="AS214" s="7">
        <f>AQ214*E225</f>
        <v>5.3999999999999999E-2</v>
      </c>
    </row>
    <row r="215" spans="1:70" ht="15" customHeight="1" thickBot="1" x14ac:dyDescent="0.25">
      <c r="A215" s="328"/>
      <c r="B215" s="15" t="s">
        <v>649</v>
      </c>
      <c r="C215" s="22" t="s">
        <v>311</v>
      </c>
      <c r="D215" s="67">
        <v>10</v>
      </c>
      <c r="E215" s="186">
        <f t="shared" si="27"/>
        <v>6.45</v>
      </c>
      <c r="F215" s="210">
        <f>PRODUCT(E215,F12)</f>
        <v>0</v>
      </c>
      <c r="G215" s="191">
        <v>6.45</v>
      </c>
      <c r="AF215" s="2">
        <v>1.2210000000000001</v>
      </c>
      <c r="AP215" s="5">
        <v>5.5</v>
      </c>
      <c r="AQ215" s="5">
        <v>0.03</v>
      </c>
      <c r="AR215" s="5">
        <f>AP215*E226</f>
        <v>16.225000000000001</v>
      </c>
      <c r="AS215" s="7">
        <f>AQ215*E226</f>
        <v>8.8499999999999995E-2</v>
      </c>
    </row>
    <row r="216" spans="1:70" s="92" customFormat="1" ht="30.4" customHeight="1" thickBot="1" x14ac:dyDescent="0.25">
      <c r="A216" s="283" t="s">
        <v>929</v>
      </c>
      <c r="B216" s="287"/>
      <c r="C216" s="287"/>
      <c r="D216" s="287"/>
      <c r="E216" s="287"/>
      <c r="F216" s="210"/>
      <c r="G216" s="192"/>
      <c r="H216" s="166"/>
      <c r="I216" s="166"/>
      <c r="J216" s="166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  <c r="AD216" s="90"/>
      <c r="AE216" s="90"/>
      <c r="AF216" s="90">
        <v>1.5640000000000001</v>
      </c>
      <c r="AG216" s="90"/>
      <c r="AH216" s="90"/>
      <c r="AI216" s="90"/>
      <c r="AJ216" s="90"/>
      <c r="AK216" s="90"/>
      <c r="AL216" s="90"/>
      <c r="AM216" s="90"/>
      <c r="AN216" s="90"/>
      <c r="AO216" s="90"/>
      <c r="AP216" s="93">
        <v>5.6</v>
      </c>
      <c r="AQ216" s="93">
        <v>0.03</v>
      </c>
      <c r="AR216" s="93">
        <f>AP216*E222</f>
        <v>7.1679999999999993</v>
      </c>
      <c r="AS216" s="95">
        <f>AQ216*E222</f>
        <v>3.8399999999999997E-2</v>
      </c>
      <c r="AT216" s="90"/>
      <c r="AU216" s="90"/>
      <c r="AV216" s="90"/>
      <c r="AW216" s="90"/>
      <c r="AX216" s="90"/>
      <c r="AY216" s="90"/>
      <c r="AZ216" s="90"/>
      <c r="BA216" s="90"/>
      <c r="BB216" s="90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0"/>
      <c r="BN216" s="90"/>
      <c r="BO216" s="90"/>
      <c r="BP216" s="90"/>
      <c r="BQ216" s="90"/>
      <c r="BR216" s="91"/>
    </row>
    <row r="217" spans="1:70" ht="22.15" customHeight="1" x14ac:dyDescent="0.2">
      <c r="A217" s="107"/>
      <c r="B217" s="35" t="s">
        <v>29</v>
      </c>
      <c r="C217" s="172" t="s">
        <v>930</v>
      </c>
      <c r="D217" s="22" t="s">
        <v>415</v>
      </c>
      <c r="E217" s="186">
        <f>G217-G217*$E$7%</f>
        <v>0.53</v>
      </c>
      <c r="F217" s="210">
        <f>PRODUCT(E217,F12)</f>
        <v>0</v>
      </c>
      <c r="G217" s="191">
        <v>0.53</v>
      </c>
      <c r="AR217" s="5"/>
      <c r="AS217" s="7"/>
    </row>
    <row r="218" spans="1:70" ht="22.15" customHeight="1" x14ac:dyDescent="0.2">
      <c r="A218" s="106"/>
      <c r="B218" s="38" t="s">
        <v>30</v>
      </c>
      <c r="C218" s="173" t="s">
        <v>931</v>
      </c>
      <c r="D218" s="22" t="s">
        <v>406</v>
      </c>
      <c r="E218" s="186">
        <f>G218-G218*$E$7%</f>
        <v>1</v>
      </c>
      <c r="F218" s="210">
        <f>PRODUCT(E218,F12)</f>
        <v>0</v>
      </c>
      <c r="G218" s="191">
        <v>1</v>
      </c>
      <c r="AF218" s="2">
        <v>0.20300000000000001</v>
      </c>
      <c r="AP218" s="5">
        <v>13</v>
      </c>
      <c r="AQ218" s="5">
        <v>0.03</v>
      </c>
      <c r="AR218" s="5">
        <f>AP218*E224</f>
        <v>20.41</v>
      </c>
      <c r="AS218" s="7">
        <f>AQ218*E224</f>
        <v>4.7100000000000003E-2</v>
      </c>
    </row>
    <row r="219" spans="1:70" ht="22.15" customHeight="1" x14ac:dyDescent="0.2">
      <c r="A219" s="106"/>
      <c r="B219" s="38" t="s">
        <v>31</v>
      </c>
      <c r="C219" s="173" t="s">
        <v>932</v>
      </c>
      <c r="D219" s="67" t="s">
        <v>33</v>
      </c>
      <c r="E219" s="186">
        <f>G219-G219*$E$7%</f>
        <v>0.86</v>
      </c>
      <c r="F219" s="210">
        <f>PRODUCT(E219,F12)</f>
        <v>0</v>
      </c>
      <c r="G219" s="191">
        <v>0.86</v>
      </c>
      <c r="AF219" s="2">
        <v>0.313</v>
      </c>
      <c r="AP219" s="5">
        <v>11</v>
      </c>
      <c r="AQ219" s="5">
        <v>0.03</v>
      </c>
      <c r="AR219" s="5">
        <f>AP219*E225</f>
        <v>19.8</v>
      </c>
      <c r="AS219" s="7">
        <f>AQ219*E225</f>
        <v>5.3999999999999999E-2</v>
      </c>
    </row>
    <row r="220" spans="1:70" ht="22.15" customHeight="1" thickBot="1" x14ac:dyDescent="0.25">
      <c r="A220" s="106"/>
      <c r="B220" s="38" t="s">
        <v>32</v>
      </c>
      <c r="C220" s="174" t="s">
        <v>933</v>
      </c>
      <c r="D220" s="67" t="s">
        <v>416</v>
      </c>
      <c r="E220" s="186">
        <f>G220-G220*$E$7%</f>
        <v>1.54</v>
      </c>
      <c r="F220" s="210">
        <f>PRODUCT(E220,F12)</f>
        <v>0</v>
      </c>
      <c r="G220" s="191">
        <v>1.54</v>
      </c>
      <c r="AF220" s="2">
        <v>0.54500000000000004</v>
      </c>
      <c r="AP220" s="5">
        <v>8.5</v>
      </c>
      <c r="AQ220" s="5">
        <v>0.03</v>
      </c>
      <c r="AR220" s="5">
        <f>AP220*E226</f>
        <v>25.075000000000003</v>
      </c>
      <c r="AS220" s="7">
        <f>AQ220*E226</f>
        <v>8.8499999999999995E-2</v>
      </c>
    </row>
    <row r="221" spans="1:70" s="92" customFormat="1" ht="30.4" customHeight="1" thickBot="1" x14ac:dyDescent="0.25">
      <c r="A221" s="283" t="s">
        <v>168</v>
      </c>
      <c r="B221" s="287"/>
      <c r="C221" s="287"/>
      <c r="D221" s="287"/>
      <c r="E221" s="287"/>
      <c r="F221" s="210"/>
      <c r="G221" s="192"/>
      <c r="H221" s="166"/>
      <c r="I221" s="166"/>
      <c r="J221" s="166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90"/>
      <c r="AE221" s="90"/>
      <c r="AF221" s="90">
        <v>1.5640000000000001</v>
      </c>
      <c r="AG221" s="90"/>
      <c r="AH221" s="90"/>
      <c r="AI221" s="90"/>
      <c r="AJ221" s="90"/>
      <c r="AK221" s="90"/>
      <c r="AL221" s="90"/>
      <c r="AM221" s="90"/>
      <c r="AN221" s="90"/>
      <c r="AO221" s="90"/>
      <c r="AP221" s="93">
        <v>5.6</v>
      </c>
      <c r="AQ221" s="93">
        <v>0.03</v>
      </c>
      <c r="AR221" s="93">
        <f>AP221*E227</f>
        <v>21.055999999999997</v>
      </c>
      <c r="AS221" s="95">
        <f>AQ221*E227</f>
        <v>0.11279999999999998</v>
      </c>
      <c r="AT221" s="90"/>
      <c r="AU221" s="90"/>
      <c r="AV221" s="90"/>
      <c r="AW221" s="90"/>
      <c r="AX221" s="90"/>
      <c r="AY221" s="90"/>
      <c r="AZ221" s="90"/>
      <c r="BA221" s="90"/>
      <c r="BB221" s="90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0"/>
      <c r="BN221" s="90"/>
      <c r="BO221" s="90"/>
      <c r="BP221" s="90"/>
      <c r="BQ221" s="90"/>
      <c r="BR221" s="91"/>
    </row>
    <row r="222" spans="1:70" ht="22.15" customHeight="1" x14ac:dyDescent="0.2">
      <c r="A222" s="107"/>
      <c r="B222" s="26" t="s">
        <v>650</v>
      </c>
      <c r="C222" s="20" t="s">
        <v>313</v>
      </c>
      <c r="D222" s="68" t="s">
        <v>441</v>
      </c>
      <c r="E222" s="186">
        <f t="shared" ref="E222:E227" si="30">G222-G222*$E$7%</f>
        <v>1.28</v>
      </c>
      <c r="F222" s="210">
        <f>PRODUCT(E222,F12)</f>
        <v>0</v>
      </c>
      <c r="G222" s="191">
        <v>1.28</v>
      </c>
      <c r="AR222" s="5"/>
      <c r="AS222" s="7"/>
    </row>
    <row r="223" spans="1:70" ht="22.15" customHeight="1" x14ac:dyDescent="0.2">
      <c r="A223" s="106"/>
      <c r="B223" s="15" t="s">
        <v>651</v>
      </c>
      <c r="C223" s="22" t="s">
        <v>312</v>
      </c>
      <c r="D223" s="67" t="s">
        <v>441</v>
      </c>
      <c r="E223" s="186">
        <f t="shared" si="30"/>
        <v>1.33</v>
      </c>
      <c r="F223" s="210">
        <f>PRODUCT(E223,F12)</f>
        <v>0</v>
      </c>
      <c r="G223" s="191">
        <v>1.33</v>
      </c>
      <c r="AF223" s="2">
        <v>0.20300000000000001</v>
      </c>
      <c r="AP223" s="5">
        <v>13</v>
      </c>
      <c r="AQ223" s="5">
        <v>0.03</v>
      </c>
      <c r="AR223" s="5">
        <f t="shared" ref="AR223:AR228" si="31">AP223*E229</f>
        <v>6.63</v>
      </c>
      <c r="AS223" s="7">
        <f t="shared" ref="AS223:AS228" si="32">AQ223*E229</f>
        <v>1.5299999999999999E-2</v>
      </c>
    </row>
    <row r="224" spans="1:70" ht="22.15" customHeight="1" x14ac:dyDescent="0.2">
      <c r="A224" s="106"/>
      <c r="B224" s="15" t="s">
        <v>652</v>
      </c>
      <c r="C224" s="22" t="s">
        <v>314</v>
      </c>
      <c r="D224" s="67" t="s">
        <v>402</v>
      </c>
      <c r="E224" s="186">
        <f t="shared" si="30"/>
        <v>1.57</v>
      </c>
      <c r="F224" s="210">
        <f>PRODUCT(E224,F12)</f>
        <v>0</v>
      </c>
      <c r="G224" s="191">
        <v>1.57</v>
      </c>
      <c r="AF224" s="2">
        <v>0.313</v>
      </c>
      <c r="AP224" s="5">
        <v>11</v>
      </c>
      <c r="AQ224" s="5">
        <v>0.03</v>
      </c>
      <c r="AR224" s="5">
        <f t="shared" si="31"/>
        <v>8.6900000000000013</v>
      </c>
      <c r="AS224" s="7">
        <f t="shared" si="32"/>
        <v>2.3699999999999999E-2</v>
      </c>
    </row>
    <row r="225" spans="1:70" ht="22.15" customHeight="1" x14ac:dyDescent="0.2">
      <c r="A225" s="106"/>
      <c r="B225" s="15" t="s">
        <v>653</v>
      </c>
      <c r="C225" s="22" t="s">
        <v>315</v>
      </c>
      <c r="D225" s="67" t="s">
        <v>402</v>
      </c>
      <c r="E225" s="186">
        <f t="shared" si="30"/>
        <v>1.8</v>
      </c>
      <c r="F225" s="210">
        <f>PRODUCT(E225,F12)</f>
        <v>0</v>
      </c>
      <c r="G225" s="191">
        <v>1.8</v>
      </c>
      <c r="AF225" s="2">
        <v>0.54500000000000004</v>
      </c>
      <c r="AP225" s="5">
        <v>8.5</v>
      </c>
      <c r="AQ225" s="5">
        <v>0.03</v>
      </c>
      <c r="AR225" s="5">
        <f t="shared" si="31"/>
        <v>13.005000000000001</v>
      </c>
      <c r="AS225" s="7">
        <f t="shared" si="32"/>
        <v>4.5899999999999996E-2</v>
      </c>
    </row>
    <row r="226" spans="1:70" ht="22.15" customHeight="1" x14ac:dyDescent="0.2">
      <c r="A226" s="106"/>
      <c r="B226" s="15" t="s">
        <v>654</v>
      </c>
      <c r="C226" s="22" t="s">
        <v>316</v>
      </c>
      <c r="D226" s="67" t="s">
        <v>426</v>
      </c>
      <c r="E226" s="186">
        <f t="shared" si="30"/>
        <v>2.95</v>
      </c>
      <c r="F226" s="210">
        <f>PRODUCT(E226,F12)</f>
        <v>0</v>
      </c>
      <c r="G226" s="191">
        <v>2.95</v>
      </c>
      <c r="AF226" s="2">
        <v>1.18</v>
      </c>
      <c r="AP226" s="5">
        <v>8.5</v>
      </c>
      <c r="AQ226" s="5">
        <v>0.03</v>
      </c>
      <c r="AR226" s="5">
        <f t="shared" si="31"/>
        <v>23.63</v>
      </c>
      <c r="AS226" s="7">
        <f t="shared" si="32"/>
        <v>8.3399999999999988E-2</v>
      </c>
    </row>
    <row r="227" spans="1:70" ht="22.15" customHeight="1" thickBot="1" x14ac:dyDescent="0.25">
      <c r="A227" s="108"/>
      <c r="B227" s="18" t="s">
        <v>655</v>
      </c>
      <c r="C227" s="23" t="s">
        <v>317</v>
      </c>
      <c r="D227" s="69" t="s">
        <v>442</v>
      </c>
      <c r="E227" s="186">
        <f t="shared" si="30"/>
        <v>3.76</v>
      </c>
      <c r="F227" s="210">
        <f>PRODUCT(E227,F12)</f>
        <v>0</v>
      </c>
      <c r="G227" s="191">
        <v>3.76</v>
      </c>
      <c r="AF227" s="2">
        <v>1.55</v>
      </c>
      <c r="AP227" s="5">
        <v>9.8000000000000007</v>
      </c>
      <c r="AQ227" s="5">
        <v>0.03</v>
      </c>
      <c r="AR227" s="5">
        <f t="shared" si="31"/>
        <v>38.612000000000002</v>
      </c>
      <c r="AS227" s="7">
        <f t="shared" si="32"/>
        <v>0.1182</v>
      </c>
    </row>
    <row r="228" spans="1:70" s="92" customFormat="1" ht="30.4" customHeight="1" thickBot="1" x14ac:dyDescent="0.25">
      <c r="A228" s="283" t="s">
        <v>169</v>
      </c>
      <c r="B228" s="287"/>
      <c r="C228" s="287"/>
      <c r="D228" s="287"/>
      <c r="E228" s="287"/>
      <c r="F228" s="210"/>
      <c r="G228" s="192"/>
      <c r="H228" s="166"/>
      <c r="I228" s="166"/>
      <c r="J228" s="166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0"/>
      <c r="AD228" s="90"/>
      <c r="AE228" s="90"/>
      <c r="AF228" s="90">
        <v>3.3690000000000002</v>
      </c>
      <c r="AG228" s="90"/>
      <c r="AH228" s="90"/>
      <c r="AI228" s="90"/>
      <c r="AJ228" s="90"/>
      <c r="AK228" s="90"/>
      <c r="AL228" s="90"/>
      <c r="AM228" s="90"/>
      <c r="AN228" s="90"/>
      <c r="AO228" s="90"/>
      <c r="AP228" s="93">
        <v>7.7</v>
      </c>
      <c r="AQ228" s="93">
        <v>0.03</v>
      </c>
      <c r="AR228" s="93">
        <f t="shared" si="31"/>
        <v>66.989999999999995</v>
      </c>
      <c r="AS228" s="95">
        <f t="shared" si="32"/>
        <v>0.26099999999999995</v>
      </c>
      <c r="AT228" s="90"/>
      <c r="AU228" s="90"/>
      <c r="AV228" s="90"/>
      <c r="AW228" s="90"/>
      <c r="AX228" s="90"/>
      <c r="AY228" s="90"/>
      <c r="AZ228" s="90"/>
      <c r="BA228" s="90"/>
      <c r="BB228" s="90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0"/>
      <c r="BN228" s="90"/>
      <c r="BO228" s="90"/>
      <c r="BP228" s="90"/>
      <c r="BQ228" s="90"/>
      <c r="BR228" s="91"/>
    </row>
    <row r="229" spans="1:70" ht="20.100000000000001" customHeight="1" x14ac:dyDescent="0.2">
      <c r="A229" s="106"/>
      <c r="B229" s="32" t="s">
        <v>656</v>
      </c>
      <c r="C229" s="22" t="s">
        <v>215</v>
      </c>
      <c r="D229" s="67" t="s">
        <v>443</v>
      </c>
      <c r="E229" s="186">
        <f t="shared" ref="E229:E234" si="33">G229-G229*$E$7%</f>
        <v>0.51</v>
      </c>
      <c r="F229" s="210">
        <f>PRODUCT(E229,F12)</f>
        <v>0</v>
      </c>
      <c r="G229" s="191">
        <v>0.51</v>
      </c>
      <c r="AR229" s="5"/>
      <c r="AS229" s="7"/>
    </row>
    <row r="230" spans="1:70" ht="20.100000000000001" customHeight="1" x14ac:dyDescent="0.2">
      <c r="A230" s="106"/>
      <c r="B230" s="32" t="s">
        <v>657</v>
      </c>
      <c r="C230" s="22" t="s">
        <v>216</v>
      </c>
      <c r="D230" s="67" t="s">
        <v>444</v>
      </c>
      <c r="E230" s="186">
        <f t="shared" si="33"/>
        <v>0.79</v>
      </c>
      <c r="F230" s="210">
        <f>PRODUCT(E230,F12)</f>
        <v>0</v>
      </c>
      <c r="G230" s="191">
        <v>0.79</v>
      </c>
      <c r="AF230" s="2">
        <v>0.23499999999999999</v>
      </c>
      <c r="AP230" s="5">
        <v>8.8000000000000007</v>
      </c>
      <c r="AQ230" s="5">
        <v>0.03</v>
      </c>
      <c r="AR230" s="5">
        <f>AP230*E236</f>
        <v>5.4560000000000004</v>
      </c>
      <c r="AS230" s="7">
        <f>AQ230*E236</f>
        <v>1.8599999999999998E-2</v>
      </c>
    </row>
    <row r="231" spans="1:70" ht="20.100000000000001" customHeight="1" x14ac:dyDescent="0.2">
      <c r="A231" s="106"/>
      <c r="B231" s="32" t="s">
        <v>658</v>
      </c>
      <c r="C231" s="22" t="s">
        <v>217</v>
      </c>
      <c r="D231" s="67" t="s">
        <v>466</v>
      </c>
      <c r="E231" s="186">
        <f t="shared" si="33"/>
        <v>1.53</v>
      </c>
      <c r="F231" s="210">
        <f>PRODUCT(E231,F12)</f>
        <v>0</v>
      </c>
      <c r="G231" s="191">
        <v>1.53</v>
      </c>
      <c r="AF231" s="2">
        <v>0.35899999999999999</v>
      </c>
      <c r="AP231" s="5">
        <v>8</v>
      </c>
      <c r="AQ231" s="5">
        <v>0.03</v>
      </c>
      <c r="AR231" s="5">
        <f>AP231*E237</f>
        <v>7.36</v>
      </c>
      <c r="AS231" s="7">
        <f>AQ231*E237</f>
        <v>2.76E-2</v>
      </c>
    </row>
    <row r="232" spans="1:70" ht="20.100000000000001" customHeight="1" x14ac:dyDescent="0.2">
      <c r="A232" s="106"/>
      <c r="B232" s="32" t="s">
        <v>659</v>
      </c>
      <c r="C232" s="22" t="s">
        <v>218</v>
      </c>
      <c r="D232" s="67" t="s">
        <v>445</v>
      </c>
      <c r="E232" s="186">
        <f t="shared" si="33"/>
        <v>2.78</v>
      </c>
      <c r="F232" s="210">
        <f>PRODUCT(E232,F12)</f>
        <v>0</v>
      </c>
      <c r="G232" s="191">
        <v>2.78</v>
      </c>
      <c r="AF232" s="2">
        <v>0.57999999999999996</v>
      </c>
      <c r="AP232" s="5"/>
      <c r="AQ232" s="5"/>
      <c r="AR232" s="5"/>
      <c r="AS232" s="7"/>
    </row>
    <row r="233" spans="1:70" ht="20.100000000000001" customHeight="1" x14ac:dyDescent="0.2">
      <c r="A233" s="106"/>
      <c r="B233" s="32" t="s">
        <v>660</v>
      </c>
      <c r="C233" s="22" t="s">
        <v>219</v>
      </c>
      <c r="D233" s="67" t="s">
        <v>446</v>
      </c>
      <c r="E233" s="186">
        <f t="shared" si="33"/>
        <v>3.94</v>
      </c>
      <c r="F233" s="210">
        <f>PRODUCT(E233,F12)</f>
        <v>0</v>
      </c>
      <c r="G233" s="191">
        <v>3.94</v>
      </c>
      <c r="AR233" s="5"/>
      <c r="AS233" s="7"/>
    </row>
    <row r="234" spans="1:70" ht="20.100000000000001" customHeight="1" thickBot="1" x14ac:dyDescent="0.25">
      <c r="A234" s="108"/>
      <c r="B234" s="27" t="s">
        <v>661</v>
      </c>
      <c r="C234" s="23" t="s">
        <v>220</v>
      </c>
      <c r="D234" s="69" t="s">
        <v>447</v>
      </c>
      <c r="E234" s="186">
        <f t="shared" si="33"/>
        <v>8.6999999999999993</v>
      </c>
      <c r="F234" s="210">
        <f>PRODUCT(E234,F12)</f>
        <v>0</v>
      </c>
      <c r="G234" s="191">
        <v>8.6999999999999993</v>
      </c>
      <c r="AF234" s="2">
        <v>4.7E-2</v>
      </c>
      <c r="AP234" s="5">
        <v>8.1999999999999993</v>
      </c>
      <c r="AQ234" s="5">
        <v>0.03</v>
      </c>
      <c r="AR234" s="5">
        <f>AP234*E240</f>
        <v>0.65599999999999992</v>
      </c>
      <c r="AS234" s="7">
        <f>AQ234*E240</f>
        <v>2.3999999999999998E-3</v>
      </c>
    </row>
    <row r="235" spans="1:70" s="92" customFormat="1" ht="30.4" customHeight="1" thickBot="1" x14ac:dyDescent="0.25">
      <c r="A235" s="283" t="s">
        <v>170</v>
      </c>
      <c r="B235" s="287"/>
      <c r="C235" s="287"/>
      <c r="D235" s="287"/>
      <c r="E235" s="287"/>
      <c r="F235" s="210"/>
      <c r="G235" s="192"/>
      <c r="H235" s="166"/>
      <c r="I235" s="166"/>
      <c r="J235" s="166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0"/>
      <c r="AD235" s="90"/>
      <c r="AE235" s="90"/>
      <c r="AF235" s="90">
        <v>7.5999999999999998E-2</v>
      </c>
      <c r="AG235" s="90"/>
      <c r="AH235" s="90"/>
      <c r="AI235" s="90"/>
      <c r="AJ235" s="90"/>
      <c r="AK235" s="90"/>
      <c r="AL235" s="90"/>
      <c r="AM235" s="90"/>
      <c r="AN235" s="90"/>
      <c r="AO235" s="90"/>
      <c r="AP235" s="93">
        <v>6.4</v>
      </c>
      <c r="AQ235" s="93">
        <v>0.03</v>
      </c>
      <c r="AR235" s="93">
        <f>AP235*E241</f>
        <v>0.70400000000000007</v>
      </c>
      <c r="AS235" s="95">
        <f>AQ235*E241</f>
        <v>3.3E-3</v>
      </c>
      <c r="AT235" s="90"/>
      <c r="AU235" s="90"/>
      <c r="AV235" s="90"/>
      <c r="AW235" s="90"/>
      <c r="AX235" s="90"/>
      <c r="AY235" s="90"/>
      <c r="AZ235" s="90"/>
      <c r="BA235" s="90"/>
      <c r="BB235" s="90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0"/>
      <c r="BN235" s="90"/>
      <c r="BO235" s="90"/>
      <c r="BP235" s="90"/>
      <c r="BQ235" s="90"/>
      <c r="BR235" s="91"/>
    </row>
    <row r="236" spans="1:70" ht="25.15" customHeight="1" x14ac:dyDescent="0.2">
      <c r="A236" s="106"/>
      <c r="B236" s="15" t="s">
        <v>662</v>
      </c>
      <c r="C236" s="22" t="s">
        <v>215</v>
      </c>
      <c r="D236" s="67" t="s">
        <v>400</v>
      </c>
      <c r="E236" s="186">
        <f>G236-G236*$E$7%</f>
        <v>0.62</v>
      </c>
      <c r="F236" s="210">
        <f>PRODUCT(E236,F12)</f>
        <v>0</v>
      </c>
      <c r="G236" s="191">
        <v>0.62</v>
      </c>
      <c r="AR236" s="5"/>
      <c r="AS236" s="7"/>
    </row>
    <row r="237" spans="1:70" ht="25.15" customHeight="1" x14ac:dyDescent="0.2">
      <c r="A237" s="106"/>
      <c r="B237" s="15" t="s">
        <v>663</v>
      </c>
      <c r="C237" s="22" t="s">
        <v>216</v>
      </c>
      <c r="D237" s="67" t="s">
        <v>448</v>
      </c>
      <c r="E237" s="186">
        <f>G237-G237*$E$7%</f>
        <v>0.92</v>
      </c>
      <c r="F237" s="210">
        <f>PRODUCT(E237,F12)</f>
        <v>0</v>
      </c>
      <c r="G237" s="191">
        <v>0.92</v>
      </c>
      <c r="AF237" s="2">
        <v>5.7000000000000002E-2</v>
      </c>
      <c r="AP237" s="5">
        <v>6</v>
      </c>
      <c r="AQ237" s="5">
        <v>0.03</v>
      </c>
      <c r="AR237" s="5">
        <f>AP237*E243</f>
        <v>1.08</v>
      </c>
      <c r="AS237" s="7">
        <f>AQ237*E243</f>
        <v>5.3999999999999994E-3</v>
      </c>
    </row>
    <row r="238" spans="1:70" ht="25.15" customHeight="1" thickBot="1" x14ac:dyDescent="0.25">
      <c r="A238" s="106"/>
      <c r="B238" s="30" t="s">
        <v>664</v>
      </c>
      <c r="C238" s="31" t="s">
        <v>217</v>
      </c>
      <c r="D238" s="74" t="s">
        <v>449</v>
      </c>
      <c r="E238" s="186">
        <f>G238-G238*$E$7%</f>
        <v>1.47</v>
      </c>
      <c r="F238" s="210">
        <f>PRODUCT(E238,F12)</f>
        <v>0</v>
      </c>
      <c r="G238" s="191">
        <v>1.47</v>
      </c>
      <c r="AF238" s="2">
        <v>9.1999999999999998E-2</v>
      </c>
      <c r="AP238" s="5">
        <v>6</v>
      </c>
      <c r="AQ238" s="5">
        <v>0.03</v>
      </c>
      <c r="AR238" s="5">
        <f>AP238*E244</f>
        <v>1.56</v>
      </c>
      <c r="AS238" s="7">
        <f>AQ238*E244</f>
        <v>7.7999999999999996E-3</v>
      </c>
    </row>
    <row r="239" spans="1:70" s="92" customFormat="1" ht="30.4" customHeight="1" thickBot="1" x14ac:dyDescent="0.25">
      <c r="A239" s="283" t="s">
        <v>172</v>
      </c>
      <c r="B239" s="287"/>
      <c r="C239" s="287"/>
      <c r="D239" s="287"/>
      <c r="E239" s="287"/>
      <c r="F239" s="210"/>
      <c r="G239" s="192"/>
      <c r="H239" s="166"/>
      <c r="I239" s="166"/>
      <c r="J239" s="166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0"/>
      <c r="AD239" s="90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0"/>
      <c r="AP239" s="90"/>
      <c r="AQ239" s="90"/>
      <c r="AR239" s="93"/>
      <c r="AS239" s="95"/>
      <c r="AT239" s="90"/>
      <c r="AU239" s="90"/>
      <c r="AV239" s="90"/>
      <c r="AW239" s="90"/>
      <c r="AX239" s="90"/>
      <c r="AY239" s="90"/>
      <c r="AZ239" s="90"/>
      <c r="BA239" s="90"/>
      <c r="BB239" s="90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0"/>
      <c r="BN239" s="90"/>
      <c r="BO239" s="90"/>
      <c r="BP239" s="90"/>
      <c r="BQ239" s="90"/>
      <c r="BR239" s="91"/>
    </row>
    <row r="240" spans="1:70" ht="30.4" customHeight="1" x14ac:dyDescent="0.2">
      <c r="A240" s="107"/>
      <c r="B240" s="13" t="s">
        <v>665</v>
      </c>
      <c r="C240" s="20" t="s">
        <v>351</v>
      </c>
      <c r="D240" s="68" t="s">
        <v>450</v>
      </c>
      <c r="E240" s="186">
        <f>G240-G240*$E$7%</f>
        <v>0.08</v>
      </c>
      <c r="F240" s="210">
        <f>PRODUCT(E240,F12)</f>
        <v>0</v>
      </c>
      <c r="G240" s="191">
        <v>0.08</v>
      </c>
      <c r="AF240" s="2">
        <v>0.32400000000000001</v>
      </c>
      <c r="AP240" s="5">
        <v>6.15</v>
      </c>
      <c r="AQ240" s="5">
        <v>0.03</v>
      </c>
      <c r="AR240" s="5" t="e">
        <f>AP240*#REF!</f>
        <v>#REF!</v>
      </c>
      <c r="AS240" s="7" t="e">
        <f>AQ240*#REF!</f>
        <v>#REF!</v>
      </c>
    </row>
    <row r="241" spans="1:70" ht="30.4" customHeight="1" thickBot="1" x14ac:dyDescent="0.25">
      <c r="A241" s="108"/>
      <c r="B241" s="18" t="s">
        <v>666</v>
      </c>
      <c r="C241" s="23" t="s">
        <v>352</v>
      </c>
      <c r="D241" s="69" t="s">
        <v>451</v>
      </c>
      <c r="E241" s="186">
        <f>G241-G241*$E$7%</f>
        <v>0.11</v>
      </c>
      <c r="F241" s="210">
        <f>PRODUCT(E241,F12)</f>
        <v>0</v>
      </c>
      <c r="G241" s="191">
        <v>0.11</v>
      </c>
      <c r="AF241" s="2">
        <v>0.42</v>
      </c>
      <c r="AP241" s="5">
        <v>5.98</v>
      </c>
      <c r="AQ241" s="5">
        <v>0.03</v>
      </c>
      <c r="AR241" s="5">
        <f>AP241*E270</f>
        <v>2.3920000000000003</v>
      </c>
      <c r="AS241" s="7">
        <f>AQ241*E270</f>
        <v>1.2E-2</v>
      </c>
    </row>
    <row r="242" spans="1:70" s="92" customFormat="1" ht="30.4" customHeight="1" thickBot="1" x14ac:dyDescent="0.25">
      <c r="A242" s="283" t="s">
        <v>171</v>
      </c>
      <c r="B242" s="287"/>
      <c r="C242" s="287"/>
      <c r="D242" s="287"/>
      <c r="E242" s="287"/>
      <c r="F242" s="210"/>
      <c r="G242" s="191"/>
      <c r="H242" s="166"/>
      <c r="I242" s="166"/>
      <c r="J242" s="166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0"/>
      <c r="AD242" s="90"/>
      <c r="AE242" s="90"/>
      <c r="AF242" s="90">
        <v>0.504</v>
      </c>
      <c r="AG242" s="90"/>
      <c r="AH242" s="90"/>
      <c r="AI242" s="90"/>
      <c r="AJ242" s="90"/>
      <c r="AK242" s="90"/>
      <c r="AL242" s="90"/>
      <c r="AM242" s="90"/>
      <c r="AN242" s="90"/>
      <c r="AO242" s="90"/>
      <c r="AP242" s="93">
        <v>5.81</v>
      </c>
      <c r="AQ242" s="93">
        <v>0.03</v>
      </c>
      <c r="AR242" s="93">
        <f>AP242*E271</f>
        <v>2.7887999999999997</v>
      </c>
      <c r="AS242" s="95">
        <f>AQ242*E271</f>
        <v>1.44E-2</v>
      </c>
      <c r="AT242" s="90"/>
      <c r="AU242" s="90"/>
      <c r="AV242" s="90"/>
      <c r="AW242" s="90"/>
      <c r="AX242" s="90"/>
      <c r="AY242" s="90"/>
      <c r="AZ242" s="90"/>
      <c r="BA242" s="90"/>
      <c r="BB242" s="90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0"/>
      <c r="BN242" s="90"/>
      <c r="BO242" s="90"/>
      <c r="BP242" s="90"/>
      <c r="BQ242" s="90"/>
      <c r="BR242" s="91"/>
    </row>
    <row r="243" spans="1:70" ht="30.4" customHeight="1" x14ac:dyDescent="0.2">
      <c r="A243" s="107"/>
      <c r="B243" s="13" t="s">
        <v>667</v>
      </c>
      <c r="C243" s="20" t="s">
        <v>351</v>
      </c>
      <c r="D243" s="68" t="s">
        <v>428</v>
      </c>
      <c r="E243" s="186">
        <f>G243-G243*$E$7%</f>
        <v>0.18</v>
      </c>
      <c r="F243" s="210">
        <f>PRODUCT(E243,F12)</f>
        <v>0</v>
      </c>
      <c r="G243" s="191">
        <v>0.18</v>
      </c>
      <c r="AF243" s="2">
        <v>0.73699999999999999</v>
      </c>
      <c r="AP243" s="5">
        <v>6.56</v>
      </c>
      <c r="AQ243" s="5">
        <v>0.03</v>
      </c>
      <c r="AR243" s="5" t="e">
        <f>AP243*#REF!</f>
        <v>#REF!</v>
      </c>
      <c r="AS243" s="7" t="e">
        <f>AQ243*#REF!</f>
        <v>#REF!</v>
      </c>
    </row>
    <row r="244" spans="1:70" ht="30.4" customHeight="1" thickBot="1" x14ac:dyDescent="0.25">
      <c r="A244" s="108"/>
      <c r="B244" s="18" t="s">
        <v>669</v>
      </c>
      <c r="C244" s="23" t="s">
        <v>352</v>
      </c>
      <c r="D244" s="69" t="s">
        <v>452</v>
      </c>
      <c r="E244" s="186">
        <f>G244-G244*$E$7%</f>
        <v>0.26</v>
      </c>
      <c r="F244" s="210">
        <f>PRODUCT(E244,F12)</f>
        <v>0</v>
      </c>
      <c r="G244" s="191">
        <v>0.26</v>
      </c>
      <c r="AF244" s="2">
        <v>0.95799999999999996</v>
      </c>
      <c r="AP244" s="5">
        <v>7.89</v>
      </c>
      <c r="AQ244" s="5">
        <v>0.03</v>
      </c>
      <c r="AR244" s="5">
        <f>AP244*E272</f>
        <v>7.5743999999999998</v>
      </c>
      <c r="AS244" s="7">
        <f>AQ244*E272</f>
        <v>2.8799999999999999E-2</v>
      </c>
    </row>
    <row r="245" spans="1:70" s="92" customFormat="1" ht="39.75" customHeight="1" thickBot="1" x14ac:dyDescent="0.25">
      <c r="A245" s="325" t="s">
        <v>229</v>
      </c>
      <c r="B245" s="287"/>
      <c r="C245" s="287"/>
      <c r="D245" s="287"/>
      <c r="E245" s="287"/>
      <c r="F245" s="210"/>
      <c r="I245" s="152"/>
      <c r="J245" s="152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7"/>
    </row>
    <row r="246" spans="1:70" ht="21" customHeight="1" x14ac:dyDescent="0.2">
      <c r="A246" s="330"/>
      <c r="B246" s="129" t="s">
        <v>97</v>
      </c>
      <c r="C246" s="20" t="s">
        <v>217</v>
      </c>
      <c r="D246" s="20">
        <v>40</v>
      </c>
      <c r="E246" s="186">
        <f t="shared" ref="E246:E252" si="34">G246-G246*$E$7%</f>
        <v>4.99</v>
      </c>
      <c r="F246" s="210">
        <f>PRODUCT(E246,F12)</f>
        <v>0</v>
      </c>
      <c r="G246" s="191">
        <v>4.99</v>
      </c>
      <c r="H246" s="168"/>
      <c r="I246" s="176"/>
      <c r="J246" s="176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  <c r="AC246" s="83"/>
      <c r="AD246" s="83"/>
      <c r="AE246" s="83"/>
      <c r="AF246" s="8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</row>
    <row r="247" spans="1:70" ht="21" customHeight="1" x14ac:dyDescent="0.2">
      <c r="A247" s="285"/>
      <c r="B247" s="130" t="s">
        <v>98</v>
      </c>
      <c r="C247" s="22" t="s">
        <v>218</v>
      </c>
      <c r="D247" s="22">
        <v>28</v>
      </c>
      <c r="E247" s="186">
        <f t="shared" si="34"/>
        <v>7.34</v>
      </c>
      <c r="F247" s="210">
        <f>PRODUCT(E247,F12)</f>
        <v>0</v>
      </c>
      <c r="G247" s="191">
        <v>7.34</v>
      </c>
      <c r="H247" s="168"/>
      <c r="I247" s="176"/>
      <c r="J247" s="176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  <c r="AF247" s="8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</row>
    <row r="248" spans="1:70" ht="21" customHeight="1" x14ac:dyDescent="0.2">
      <c r="A248" s="285"/>
      <c r="B248" s="130" t="s">
        <v>99</v>
      </c>
      <c r="C248" s="22" t="s">
        <v>219</v>
      </c>
      <c r="D248" s="22">
        <v>24</v>
      </c>
      <c r="E248" s="186">
        <f t="shared" si="34"/>
        <v>8.6</v>
      </c>
      <c r="F248" s="210">
        <f>PRODUCT(E248,F12)</f>
        <v>0</v>
      </c>
      <c r="G248" s="191">
        <v>8.6</v>
      </c>
      <c r="H248" s="168"/>
      <c r="I248" s="176"/>
      <c r="J248" s="176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  <c r="AC248" s="83"/>
      <c r="AD248" s="83"/>
      <c r="AE248" s="83"/>
      <c r="AF248" s="8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</row>
    <row r="249" spans="1:70" ht="21" customHeight="1" x14ac:dyDescent="0.2">
      <c r="A249" s="285"/>
      <c r="B249" s="130" t="s">
        <v>100</v>
      </c>
      <c r="C249" s="22" t="s">
        <v>220</v>
      </c>
      <c r="D249" s="22">
        <v>14</v>
      </c>
      <c r="E249" s="186">
        <f t="shared" si="34"/>
        <v>10.3</v>
      </c>
      <c r="F249" s="210">
        <f>PRODUCT(E249,F12)</f>
        <v>0</v>
      </c>
      <c r="G249" s="191">
        <v>10.3</v>
      </c>
      <c r="H249" s="168"/>
      <c r="I249" s="176"/>
      <c r="J249" s="176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  <c r="AC249" s="83"/>
      <c r="AD249" s="83"/>
      <c r="AE249" s="83"/>
      <c r="AF249" s="8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</row>
    <row r="250" spans="1:70" ht="21" customHeight="1" x14ac:dyDescent="0.2">
      <c r="A250" s="285"/>
      <c r="B250" s="130" t="s">
        <v>101</v>
      </c>
      <c r="C250" s="22" t="s">
        <v>221</v>
      </c>
      <c r="D250" s="22">
        <v>12</v>
      </c>
      <c r="E250" s="186">
        <f t="shared" si="34"/>
        <v>13.16</v>
      </c>
      <c r="F250" s="210">
        <f>PRODUCT(E250,F12)</f>
        <v>0</v>
      </c>
      <c r="G250" s="191">
        <v>13.16</v>
      </c>
      <c r="H250" s="168"/>
      <c r="I250" s="176"/>
      <c r="J250" s="176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  <c r="AC250" s="83"/>
      <c r="AD250" s="83"/>
      <c r="AE250" s="83"/>
      <c r="AF250" s="8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</row>
    <row r="251" spans="1:70" ht="21" customHeight="1" x14ac:dyDescent="0.2">
      <c r="A251" s="285"/>
      <c r="B251" s="130" t="s">
        <v>102</v>
      </c>
      <c r="C251" s="22" t="s">
        <v>222</v>
      </c>
      <c r="D251" s="22">
        <v>9</v>
      </c>
      <c r="E251" s="186">
        <f t="shared" si="34"/>
        <v>14.34</v>
      </c>
      <c r="F251" s="210">
        <f>PRODUCT(E251,F12)</f>
        <v>0</v>
      </c>
      <c r="G251" s="191">
        <v>14.34</v>
      </c>
      <c r="H251" s="168"/>
      <c r="I251" s="176"/>
      <c r="J251" s="176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  <c r="AC251" s="83"/>
      <c r="AD251" s="83"/>
      <c r="AE251" s="83"/>
      <c r="AF251" s="8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</row>
    <row r="252" spans="1:70" ht="21" customHeight="1" thickBot="1" x14ac:dyDescent="0.25">
      <c r="A252" s="331"/>
      <c r="B252" s="130" t="s">
        <v>103</v>
      </c>
      <c r="C252" s="22" t="s">
        <v>223</v>
      </c>
      <c r="D252" s="22">
        <v>8</v>
      </c>
      <c r="E252" s="186">
        <f t="shared" si="34"/>
        <v>16.46</v>
      </c>
      <c r="F252" s="210">
        <f>PRODUCT(E252,F12)</f>
        <v>0</v>
      </c>
      <c r="G252" s="191">
        <v>16.46</v>
      </c>
      <c r="H252" s="168"/>
      <c r="I252" s="176"/>
      <c r="J252" s="176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  <c r="AE252" s="83"/>
      <c r="AF252" s="8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</row>
    <row r="253" spans="1:70" s="92" customFormat="1" ht="39.4" customHeight="1" thickBot="1" x14ac:dyDescent="0.25">
      <c r="A253" s="283" t="s">
        <v>227</v>
      </c>
      <c r="B253" s="287"/>
      <c r="C253" s="287"/>
      <c r="D253" s="287"/>
      <c r="E253" s="287"/>
      <c r="F253" s="210"/>
      <c r="G253" s="192"/>
      <c r="H253" s="166"/>
      <c r="I253" s="166"/>
      <c r="J253" s="166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0"/>
      <c r="AD253" s="90"/>
      <c r="AE253" s="90"/>
      <c r="AF253" s="90">
        <v>1.63</v>
      </c>
      <c r="AG253" s="90"/>
      <c r="AH253" s="90"/>
      <c r="AI253" s="90"/>
      <c r="AJ253" s="90"/>
      <c r="AK253" s="90"/>
      <c r="AL253" s="90"/>
      <c r="AM253" s="90"/>
      <c r="AN253" s="90"/>
      <c r="AO253" s="90"/>
      <c r="AP253" s="93">
        <v>5.99</v>
      </c>
      <c r="AQ253" s="93">
        <v>0.03</v>
      </c>
      <c r="AR253" s="93">
        <f>AP253*E259</f>
        <v>12.6389</v>
      </c>
      <c r="AS253" s="95">
        <f>AQ253*E259</f>
        <v>6.3299999999999995E-2</v>
      </c>
      <c r="AT253" s="90"/>
      <c r="AU253" s="90"/>
      <c r="AV253" s="90"/>
      <c r="AW253" s="90"/>
      <c r="AX253" s="90"/>
      <c r="AY253" s="90"/>
      <c r="AZ253" s="90"/>
      <c r="BA253" s="90"/>
      <c r="BB253" s="90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0"/>
      <c r="BN253" s="90"/>
      <c r="BO253" s="90"/>
      <c r="BP253" s="90"/>
      <c r="BQ253" s="90"/>
      <c r="BR253" s="91"/>
    </row>
    <row r="254" spans="1:70" ht="21" customHeight="1" x14ac:dyDescent="0.2">
      <c r="A254" s="107"/>
      <c r="B254" s="131" t="s">
        <v>230</v>
      </c>
      <c r="C254" s="21" t="s">
        <v>217</v>
      </c>
      <c r="D254" s="21">
        <v>160</v>
      </c>
      <c r="E254" s="186">
        <f t="shared" ref="E254:E260" si="35">G254-G254*$E$7%</f>
        <v>0.41</v>
      </c>
      <c r="F254" s="210">
        <f>PRODUCT(E254,F12)</f>
        <v>0</v>
      </c>
      <c r="G254" s="191">
        <v>0.41</v>
      </c>
      <c r="AF254" s="2">
        <v>2.5720000000000001</v>
      </c>
      <c r="AP254" s="5">
        <v>5.87</v>
      </c>
      <c r="AQ254" s="5">
        <v>0.03</v>
      </c>
      <c r="AR254" s="5">
        <f>AP254*E260</f>
        <v>17.023</v>
      </c>
      <c r="AS254" s="7">
        <f>AQ254*E260</f>
        <v>8.6999999999999994E-2</v>
      </c>
    </row>
    <row r="255" spans="1:70" ht="21" customHeight="1" x14ac:dyDescent="0.2">
      <c r="A255" s="106"/>
      <c r="B255" s="42" t="s">
        <v>231</v>
      </c>
      <c r="C255" s="22" t="s">
        <v>218</v>
      </c>
      <c r="D255" s="22">
        <v>120</v>
      </c>
      <c r="E255" s="186">
        <f t="shared" si="35"/>
        <v>0.54</v>
      </c>
      <c r="F255" s="210">
        <f>PRODUCT(E255,F12)</f>
        <v>0</v>
      </c>
      <c r="G255" s="191">
        <v>0.54</v>
      </c>
      <c r="AP255" s="5"/>
      <c r="AQ255" s="5"/>
      <c r="AR255" s="5"/>
      <c r="AS255" s="7"/>
    </row>
    <row r="256" spans="1:70" ht="21" customHeight="1" x14ac:dyDescent="0.2">
      <c r="A256" s="106"/>
      <c r="B256" s="42" t="s">
        <v>232</v>
      </c>
      <c r="C256" s="22" t="s">
        <v>219</v>
      </c>
      <c r="D256" s="22">
        <v>108</v>
      </c>
      <c r="E256" s="186">
        <f t="shared" si="35"/>
        <v>0.72</v>
      </c>
      <c r="F256" s="210">
        <f>PRODUCT(E256,F12)</f>
        <v>0</v>
      </c>
      <c r="G256" s="191">
        <v>0.72</v>
      </c>
      <c r="AF256" s="2">
        <v>0.621</v>
      </c>
      <c r="AP256" s="5">
        <v>14.5</v>
      </c>
      <c r="AQ256" s="5">
        <v>0.03</v>
      </c>
      <c r="AR256" s="5" t="e">
        <f>AP256*#REF!</f>
        <v>#REF!</v>
      </c>
      <c r="AS256" s="7" t="e">
        <f>AQ256*#REF!</f>
        <v>#REF!</v>
      </c>
    </row>
    <row r="257" spans="1:70" ht="21" customHeight="1" x14ac:dyDescent="0.2">
      <c r="A257" s="106"/>
      <c r="B257" s="42" t="s">
        <v>233</v>
      </c>
      <c r="C257" s="22" t="s">
        <v>220</v>
      </c>
      <c r="D257" s="22">
        <v>30</v>
      </c>
      <c r="E257" s="186">
        <f t="shared" si="35"/>
        <v>1</v>
      </c>
      <c r="F257" s="210">
        <f>PRODUCT(E257,F12)</f>
        <v>0</v>
      </c>
      <c r="G257" s="191">
        <v>1</v>
      </c>
      <c r="AF257" s="2">
        <v>0.81399999999999995</v>
      </c>
      <c r="AP257" s="5">
        <v>11.4</v>
      </c>
      <c r="AQ257" s="5">
        <v>0.03</v>
      </c>
      <c r="AR257" s="5">
        <f>AP257*E270</f>
        <v>4.5600000000000005</v>
      </c>
      <c r="AS257" s="7">
        <f>AQ257*E270</f>
        <v>1.2E-2</v>
      </c>
    </row>
    <row r="258" spans="1:70" ht="21" customHeight="1" x14ac:dyDescent="0.2">
      <c r="A258" s="106"/>
      <c r="B258" s="42" t="s">
        <v>234</v>
      </c>
      <c r="C258" s="22" t="s">
        <v>221</v>
      </c>
      <c r="D258" s="22">
        <v>36</v>
      </c>
      <c r="E258" s="186">
        <f t="shared" si="35"/>
        <v>1.65</v>
      </c>
      <c r="F258" s="210">
        <f>PRODUCT(E258,F12)</f>
        <v>0</v>
      </c>
      <c r="G258" s="191">
        <v>1.65</v>
      </c>
      <c r="AF258" s="2">
        <v>0.93200000000000005</v>
      </c>
      <c r="AP258" s="5">
        <v>9.15</v>
      </c>
      <c r="AQ258" s="5">
        <v>0.03</v>
      </c>
      <c r="AR258" s="5">
        <f>AP258*E271</f>
        <v>4.3920000000000003</v>
      </c>
      <c r="AS258" s="7">
        <f>AQ258*E271</f>
        <v>1.44E-2</v>
      </c>
    </row>
    <row r="259" spans="1:70" ht="21" customHeight="1" x14ac:dyDescent="0.2">
      <c r="A259" s="106"/>
      <c r="B259" s="42" t="s">
        <v>235</v>
      </c>
      <c r="C259" s="22" t="s">
        <v>222</v>
      </c>
      <c r="D259" s="22">
        <v>24</v>
      </c>
      <c r="E259" s="186">
        <f t="shared" si="35"/>
        <v>2.11</v>
      </c>
      <c r="F259" s="210">
        <f>PRODUCT(E259,F12)</f>
        <v>0</v>
      </c>
      <c r="G259" s="191">
        <v>2.11</v>
      </c>
      <c r="AF259" s="2">
        <v>1.119</v>
      </c>
      <c r="AP259" s="5">
        <v>9.83</v>
      </c>
      <c r="AQ259" s="5">
        <v>0.03</v>
      </c>
      <c r="AR259" s="5" t="e">
        <f>AP259*#REF!</f>
        <v>#REF!</v>
      </c>
      <c r="AS259" s="7" t="e">
        <f>AQ259*#REF!</f>
        <v>#REF!</v>
      </c>
    </row>
    <row r="260" spans="1:70" ht="21" customHeight="1" thickBot="1" x14ac:dyDescent="0.25">
      <c r="A260" s="106"/>
      <c r="B260" s="42" t="s">
        <v>236</v>
      </c>
      <c r="C260" s="22" t="s">
        <v>223</v>
      </c>
      <c r="D260" s="22">
        <v>14</v>
      </c>
      <c r="E260" s="186">
        <f t="shared" si="35"/>
        <v>2.9</v>
      </c>
      <c r="F260" s="210">
        <f>PRODUCT(E260,F12)</f>
        <v>0</v>
      </c>
      <c r="G260" s="191">
        <v>2.9</v>
      </c>
      <c r="AF260" s="2">
        <v>1.8089999999999999</v>
      </c>
      <c r="AP260" s="5">
        <v>11.07</v>
      </c>
      <c r="AQ260" s="5">
        <v>0.03</v>
      </c>
      <c r="AR260" s="5">
        <f>AP260*E272</f>
        <v>10.6272</v>
      </c>
      <c r="AS260" s="7">
        <f>AQ260*E272</f>
        <v>2.8799999999999999E-2</v>
      </c>
    </row>
    <row r="261" spans="1:70" s="92" customFormat="1" ht="39.4" customHeight="1" thickBot="1" x14ac:dyDescent="0.25">
      <c r="A261" s="283" t="s">
        <v>228</v>
      </c>
      <c r="B261" s="287"/>
      <c r="C261" s="287"/>
      <c r="D261" s="287"/>
      <c r="E261" s="287"/>
      <c r="F261" s="210"/>
      <c r="G261" s="192"/>
      <c r="H261" s="166"/>
      <c r="I261" s="166"/>
      <c r="J261" s="166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0"/>
      <c r="AD261" s="90"/>
      <c r="AE261" s="90"/>
      <c r="AF261" s="90">
        <v>1.63</v>
      </c>
      <c r="AG261" s="90"/>
      <c r="AH261" s="90"/>
      <c r="AI261" s="90"/>
      <c r="AJ261" s="90"/>
      <c r="AK261" s="90"/>
      <c r="AL261" s="90"/>
      <c r="AM261" s="90"/>
      <c r="AN261" s="90"/>
      <c r="AO261" s="90"/>
      <c r="AP261" s="93">
        <v>5.99</v>
      </c>
      <c r="AQ261" s="93">
        <v>0.03</v>
      </c>
      <c r="AR261" s="93">
        <f>AP261*E267</f>
        <v>6.0499000000000001</v>
      </c>
      <c r="AS261" s="95">
        <f>AQ261*E267</f>
        <v>3.0300000000000001E-2</v>
      </c>
      <c r="AT261" s="90"/>
      <c r="AU261" s="90"/>
      <c r="AV261" s="90"/>
      <c r="AW261" s="90"/>
      <c r="AX261" s="90"/>
      <c r="AY261" s="90"/>
      <c r="AZ261" s="90"/>
      <c r="BA261" s="90"/>
      <c r="BB261" s="90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0"/>
      <c r="BN261" s="90"/>
      <c r="BO261" s="90"/>
      <c r="BP261" s="90"/>
      <c r="BQ261" s="90"/>
      <c r="BR261" s="91"/>
    </row>
    <row r="262" spans="1:70" ht="19.899999999999999" customHeight="1" x14ac:dyDescent="0.2">
      <c r="A262" s="107"/>
      <c r="B262" s="131" t="s">
        <v>237</v>
      </c>
      <c r="C262" s="21" t="s">
        <v>217</v>
      </c>
      <c r="D262" s="21">
        <v>160</v>
      </c>
      <c r="E262" s="186">
        <f t="shared" ref="E262:E268" si="36">G262-G262*$E$7%</f>
        <v>0.4</v>
      </c>
      <c r="F262" s="210">
        <f>PRODUCT(E262,F12)</f>
        <v>0</v>
      </c>
      <c r="G262" s="191">
        <v>0.4</v>
      </c>
      <c r="AF262" s="2">
        <v>2.5720000000000001</v>
      </c>
      <c r="AP262" s="5">
        <v>5.87</v>
      </c>
      <c r="AQ262" s="5">
        <v>0.03</v>
      </c>
      <c r="AR262" s="5">
        <f>AP262*E268</f>
        <v>7.865800000000001</v>
      </c>
      <c r="AS262" s="7">
        <f>AQ262*E268</f>
        <v>4.02E-2</v>
      </c>
    </row>
    <row r="263" spans="1:70" ht="19.899999999999999" customHeight="1" x14ac:dyDescent="0.2">
      <c r="A263" s="106"/>
      <c r="B263" s="42" t="s">
        <v>238</v>
      </c>
      <c r="C263" s="22" t="s">
        <v>218</v>
      </c>
      <c r="D263" s="22">
        <v>120</v>
      </c>
      <c r="E263" s="186">
        <f t="shared" si="36"/>
        <v>0.45</v>
      </c>
      <c r="F263" s="210">
        <f>PRODUCT(E263,F12)</f>
        <v>0</v>
      </c>
      <c r="G263" s="191">
        <v>0.45</v>
      </c>
      <c r="AP263" s="5"/>
      <c r="AQ263" s="5"/>
      <c r="AR263" s="5"/>
      <c r="AS263" s="7"/>
    </row>
    <row r="264" spans="1:70" ht="19.899999999999999" customHeight="1" x14ac:dyDescent="0.2">
      <c r="A264" s="106"/>
      <c r="B264" s="42" t="s">
        <v>239</v>
      </c>
      <c r="C264" s="22" t="s">
        <v>219</v>
      </c>
      <c r="D264" s="22">
        <v>108</v>
      </c>
      <c r="E264" s="186">
        <f t="shared" si="36"/>
        <v>0.53</v>
      </c>
      <c r="F264" s="210">
        <f>PRODUCT(E264,F12)</f>
        <v>0</v>
      </c>
      <c r="G264" s="191">
        <v>0.53</v>
      </c>
      <c r="AF264" s="2">
        <v>0.621</v>
      </c>
      <c r="AP264" s="5">
        <v>14.5</v>
      </c>
      <c r="AQ264" s="5">
        <v>0.03</v>
      </c>
      <c r="AR264" s="5" t="e">
        <f>AP264*#REF!</f>
        <v>#REF!</v>
      </c>
      <c r="AS264" s="7" t="e">
        <f>AQ264*#REF!</f>
        <v>#REF!</v>
      </c>
    </row>
    <row r="265" spans="1:70" ht="19.899999999999999" customHeight="1" x14ac:dyDescent="0.2">
      <c r="A265" s="106"/>
      <c r="B265" s="42" t="s">
        <v>240</v>
      </c>
      <c r="C265" s="22" t="s">
        <v>220</v>
      </c>
      <c r="D265" s="22">
        <v>30</v>
      </c>
      <c r="E265" s="186">
        <f t="shared" si="36"/>
        <v>0.61</v>
      </c>
      <c r="F265" s="210">
        <f>PRODUCT(E265,F12)</f>
        <v>0</v>
      </c>
      <c r="G265" s="191">
        <v>0.61</v>
      </c>
      <c r="AF265" s="2">
        <v>0.81399999999999995</v>
      </c>
      <c r="AP265" s="5">
        <v>11.4</v>
      </c>
      <c r="AQ265" s="5">
        <v>0.03</v>
      </c>
      <c r="AR265" s="5">
        <f>AP265*E278</f>
        <v>0.79800000000000015</v>
      </c>
      <c r="AS265" s="7">
        <f>AQ265*E278</f>
        <v>2.1000000000000003E-3</v>
      </c>
    </row>
    <row r="266" spans="1:70" ht="19.899999999999999" customHeight="1" x14ac:dyDescent="0.2">
      <c r="A266" s="106"/>
      <c r="B266" s="42" t="s">
        <v>241</v>
      </c>
      <c r="C266" s="22" t="s">
        <v>221</v>
      </c>
      <c r="D266" s="22">
        <v>36</v>
      </c>
      <c r="E266" s="186">
        <f t="shared" si="36"/>
        <v>0.9</v>
      </c>
      <c r="F266" s="210">
        <f>PRODUCT(E266,F12)</f>
        <v>0</v>
      </c>
      <c r="G266" s="191">
        <v>0.9</v>
      </c>
      <c r="AF266" s="2">
        <v>0.93200000000000005</v>
      </c>
      <c r="AP266" s="5">
        <v>9.15</v>
      </c>
      <c r="AQ266" s="5">
        <v>0.03</v>
      </c>
      <c r="AR266" s="5">
        <f>AP266*E279</f>
        <v>1.0980000000000001</v>
      </c>
      <c r="AS266" s="7">
        <f>AQ266*E279</f>
        <v>3.5999999999999999E-3</v>
      </c>
    </row>
    <row r="267" spans="1:70" ht="19.899999999999999" customHeight="1" x14ac:dyDescent="0.2">
      <c r="A267" s="106"/>
      <c r="B267" s="42" t="s">
        <v>242</v>
      </c>
      <c r="C267" s="22" t="s">
        <v>222</v>
      </c>
      <c r="D267" s="22">
        <v>24</v>
      </c>
      <c r="E267" s="186">
        <f t="shared" si="36"/>
        <v>1.01</v>
      </c>
      <c r="F267" s="210">
        <f>PRODUCT(E267,F12)</f>
        <v>0</v>
      </c>
      <c r="G267" s="191">
        <v>1.01</v>
      </c>
      <c r="AF267" s="2">
        <v>1.119</v>
      </c>
      <c r="AP267" s="5">
        <v>9.83</v>
      </c>
      <c r="AQ267" s="5">
        <v>0.03</v>
      </c>
      <c r="AR267" s="5" t="e">
        <f>AP267*#REF!</f>
        <v>#REF!</v>
      </c>
      <c r="AS267" s="7" t="e">
        <f>AQ267*#REF!</f>
        <v>#REF!</v>
      </c>
    </row>
    <row r="268" spans="1:70" ht="19.899999999999999" customHeight="1" thickBot="1" x14ac:dyDescent="0.25">
      <c r="A268" s="106"/>
      <c r="B268" s="42" t="s">
        <v>243</v>
      </c>
      <c r="C268" s="22" t="s">
        <v>223</v>
      </c>
      <c r="D268" s="22">
        <v>14</v>
      </c>
      <c r="E268" s="186">
        <f t="shared" si="36"/>
        <v>1.34</v>
      </c>
      <c r="F268" s="210">
        <f>PRODUCT(E268,F12)</f>
        <v>0</v>
      </c>
      <c r="G268" s="191">
        <v>1.34</v>
      </c>
      <c r="AF268" s="2">
        <v>1.8089999999999999</v>
      </c>
      <c r="AP268" s="5">
        <v>11.07</v>
      </c>
      <c r="AQ268" s="5">
        <v>0.03</v>
      </c>
      <c r="AR268" s="5">
        <f>AP268*E280</f>
        <v>2.3247</v>
      </c>
      <c r="AS268" s="7">
        <f>AQ268*E280</f>
        <v>6.2999999999999992E-3</v>
      </c>
    </row>
    <row r="269" spans="1:70" s="92" customFormat="1" ht="28.5" hidden="1" customHeight="1" thickBot="1" x14ac:dyDescent="0.25">
      <c r="A269" s="283" t="s">
        <v>1037</v>
      </c>
      <c r="B269" s="287"/>
      <c r="C269" s="287"/>
      <c r="D269" s="287"/>
      <c r="E269" s="287"/>
      <c r="F269" s="210"/>
      <c r="G269" s="192"/>
      <c r="H269" s="166"/>
      <c r="I269" s="166"/>
      <c r="J269" s="166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0"/>
      <c r="AD269" s="90"/>
      <c r="AE269" s="90"/>
      <c r="AF269" s="90">
        <v>1.63</v>
      </c>
      <c r="AG269" s="90"/>
      <c r="AH269" s="90"/>
      <c r="AI269" s="90"/>
      <c r="AJ269" s="90"/>
      <c r="AK269" s="90"/>
      <c r="AL269" s="90"/>
      <c r="AM269" s="90"/>
      <c r="AN269" s="90"/>
      <c r="AO269" s="90"/>
      <c r="AP269" s="93">
        <v>5.99</v>
      </c>
      <c r="AQ269" s="93">
        <v>0.03</v>
      </c>
      <c r="AR269" s="93" t="e">
        <f>AP269*#REF!</f>
        <v>#REF!</v>
      </c>
      <c r="AS269" s="95" t="e">
        <f>AQ269*#REF!</f>
        <v>#REF!</v>
      </c>
      <c r="AT269" s="90"/>
      <c r="AU269" s="90"/>
      <c r="AV269" s="90"/>
      <c r="AW269" s="90"/>
      <c r="AX269" s="90"/>
      <c r="AY269" s="90"/>
      <c r="AZ269" s="90"/>
      <c r="BA269" s="90"/>
      <c r="BB269" s="90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0"/>
      <c r="BN269" s="90"/>
      <c r="BO269" s="90"/>
      <c r="BP269" s="90"/>
      <c r="BQ269" s="90"/>
      <c r="BR269" s="91"/>
    </row>
    <row r="270" spans="1:70" ht="25.15" hidden="1" customHeight="1" x14ac:dyDescent="0.2">
      <c r="A270" s="106"/>
      <c r="B270" s="15" t="s">
        <v>670</v>
      </c>
      <c r="C270" s="22" t="s">
        <v>218</v>
      </c>
      <c r="D270" s="67" t="s">
        <v>453</v>
      </c>
      <c r="E270" s="186">
        <f>G270-G270*$E$7%</f>
        <v>0.4</v>
      </c>
      <c r="F270" s="210">
        <f>PRODUCT(E270,F12)</f>
        <v>0</v>
      </c>
      <c r="G270" s="197">
        <v>0.4</v>
      </c>
      <c r="AP270" s="5"/>
      <c r="AQ270" s="5"/>
      <c r="AR270" s="5"/>
      <c r="AS270" s="7"/>
    </row>
    <row r="271" spans="1:70" ht="25.15" hidden="1" customHeight="1" x14ac:dyDescent="0.2">
      <c r="A271" s="106"/>
      <c r="B271" s="15" t="s">
        <v>671</v>
      </c>
      <c r="C271" s="22" t="s">
        <v>219</v>
      </c>
      <c r="D271" s="67" t="s">
        <v>437</v>
      </c>
      <c r="E271" s="186">
        <f>G271-G271*$E$7%</f>
        <v>0.48</v>
      </c>
      <c r="F271" s="210">
        <f>PRODUCT(E271,F12)</f>
        <v>0</v>
      </c>
      <c r="G271" s="197">
        <v>0.48</v>
      </c>
      <c r="AF271" s="2">
        <v>0.621</v>
      </c>
      <c r="AP271" s="5">
        <v>14.5</v>
      </c>
      <c r="AQ271" s="5">
        <v>0.03</v>
      </c>
      <c r="AR271" s="5" t="e">
        <f>AP271*#REF!</f>
        <v>#REF!</v>
      </c>
      <c r="AS271" s="7" t="e">
        <f>AQ271*#REF!</f>
        <v>#REF!</v>
      </c>
    </row>
    <row r="272" spans="1:70" ht="25.15" hidden="1" customHeight="1" x14ac:dyDescent="0.2">
      <c r="A272" s="106"/>
      <c r="B272" s="15" t="s">
        <v>672</v>
      </c>
      <c r="C272" s="22" t="s">
        <v>221</v>
      </c>
      <c r="D272" s="67" t="s">
        <v>440</v>
      </c>
      <c r="E272" s="186">
        <f>G272-G272*$E$7%</f>
        <v>0.96</v>
      </c>
      <c r="F272" s="210">
        <f>PRODUCT(E272,F12)</f>
        <v>0</v>
      </c>
      <c r="G272" s="197">
        <v>0.96</v>
      </c>
      <c r="AF272" s="2">
        <v>0.93200000000000005</v>
      </c>
      <c r="AP272" s="5">
        <v>9.15</v>
      </c>
      <c r="AQ272" s="5">
        <v>0.03</v>
      </c>
      <c r="AR272" s="5" t="e">
        <f>AP272*#REF!</f>
        <v>#REF!</v>
      </c>
      <c r="AS272" s="7" t="e">
        <f>AQ272*#REF!</f>
        <v>#REF!</v>
      </c>
    </row>
    <row r="273" spans="1:70" ht="25.15" hidden="1" customHeight="1" thickBot="1" x14ac:dyDescent="0.25">
      <c r="A273" s="106"/>
      <c r="B273" s="15" t="s">
        <v>673</v>
      </c>
      <c r="C273" s="22" t="s">
        <v>223</v>
      </c>
      <c r="D273" s="67">
        <v>10</v>
      </c>
      <c r="E273" s="186">
        <f>G273-G273*$E$7%</f>
        <v>2.62</v>
      </c>
      <c r="F273" s="210">
        <f>PRODUCT(E273,F12)</f>
        <v>0</v>
      </c>
      <c r="G273" s="197">
        <v>2.62</v>
      </c>
      <c r="AF273" s="2">
        <v>1.8089999999999999</v>
      </c>
      <c r="AP273" s="5">
        <v>11.07</v>
      </c>
      <c r="AQ273" s="5">
        <v>0.03</v>
      </c>
      <c r="AR273" s="5">
        <f>AP273*E276</f>
        <v>20.700900000000001</v>
      </c>
      <c r="AS273" s="7">
        <f>AQ273*E276</f>
        <v>5.6100000000000004E-2</v>
      </c>
    </row>
    <row r="274" spans="1:70" s="92" customFormat="1" ht="25.15" hidden="1" customHeight="1" thickBot="1" x14ac:dyDescent="0.25">
      <c r="A274" s="283" t="s">
        <v>333</v>
      </c>
      <c r="B274" s="287"/>
      <c r="C274" s="287"/>
      <c r="D274" s="287"/>
      <c r="E274" s="287"/>
      <c r="F274" s="210"/>
      <c r="G274" s="198"/>
      <c r="H274" s="166"/>
      <c r="I274" s="166"/>
      <c r="J274" s="166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0"/>
      <c r="AD274" s="90"/>
      <c r="AE274" s="90"/>
      <c r="AF274" s="90">
        <v>2.1930000000000001</v>
      </c>
      <c r="AG274" s="90"/>
      <c r="AH274" s="90"/>
      <c r="AI274" s="90"/>
      <c r="AJ274" s="90"/>
      <c r="AK274" s="90"/>
      <c r="AL274" s="90"/>
      <c r="AM274" s="90"/>
      <c r="AN274" s="90"/>
      <c r="AO274" s="90"/>
      <c r="AP274" s="93">
        <v>10.57</v>
      </c>
      <c r="AQ274" s="93">
        <v>0.03</v>
      </c>
      <c r="AR274" s="93" t="e">
        <f>AP274*#REF!</f>
        <v>#REF!</v>
      </c>
      <c r="AS274" s="95" t="e">
        <f>AQ274*#REF!</f>
        <v>#REF!</v>
      </c>
      <c r="AT274" s="90"/>
      <c r="AU274" s="90"/>
      <c r="AV274" s="90"/>
      <c r="AW274" s="90"/>
      <c r="AX274" s="90"/>
      <c r="AY274" s="90"/>
      <c r="AZ274" s="90"/>
      <c r="BA274" s="90"/>
      <c r="BB274" s="90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0"/>
      <c r="BN274" s="90"/>
      <c r="BO274" s="90"/>
      <c r="BP274" s="90"/>
      <c r="BQ274" s="90"/>
      <c r="BR274" s="91"/>
    </row>
    <row r="275" spans="1:70" ht="40.15" hidden="1" customHeight="1" x14ac:dyDescent="0.2">
      <c r="A275" s="111"/>
      <c r="B275" s="33" t="s">
        <v>873</v>
      </c>
      <c r="C275" s="34" t="s">
        <v>218</v>
      </c>
      <c r="D275" s="67" t="s">
        <v>454</v>
      </c>
      <c r="E275" s="186">
        <f>G275-G275*$E$7%</f>
        <v>0.8</v>
      </c>
      <c r="F275" s="210">
        <f>PRODUCT(E275,F12)</f>
        <v>0</v>
      </c>
      <c r="G275" s="197">
        <v>0.8</v>
      </c>
      <c r="AR275" s="5"/>
      <c r="AS275" s="7"/>
    </row>
    <row r="276" spans="1:70" ht="40.15" hidden="1" customHeight="1" thickBot="1" x14ac:dyDescent="0.25">
      <c r="A276" s="111"/>
      <c r="B276" s="33" t="s">
        <v>874</v>
      </c>
      <c r="C276" s="34" t="s">
        <v>221</v>
      </c>
      <c r="D276" s="67" t="s">
        <v>455</v>
      </c>
      <c r="E276" s="186">
        <f>G276-G276*$E$7%</f>
        <v>1.87</v>
      </c>
      <c r="F276" s="210">
        <f>PRODUCT(E276,F12)</f>
        <v>0</v>
      </c>
      <c r="G276" s="197">
        <v>1.87</v>
      </c>
      <c r="AF276" s="2">
        <v>0.111</v>
      </c>
      <c r="AP276" s="5">
        <v>9</v>
      </c>
      <c r="AQ276" s="5">
        <v>0.03</v>
      </c>
      <c r="AR276" s="5">
        <f>AP276*E280</f>
        <v>1.89</v>
      </c>
      <c r="AS276" s="7">
        <f>AQ276*E280</f>
        <v>6.2999999999999992E-3</v>
      </c>
    </row>
    <row r="277" spans="1:70" s="92" customFormat="1" ht="26.65" customHeight="1" thickBot="1" x14ac:dyDescent="0.25">
      <c r="A277" s="283" t="s">
        <v>173</v>
      </c>
      <c r="B277" s="287"/>
      <c r="C277" s="287"/>
      <c r="D277" s="287"/>
      <c r="E277" s="287"/>
      <c r="F277" s="210"/>
      <c r="G277" s="192"/>
      <c r="H277" s="166"/>
      <c r="I277" s="166"/>
      <c r="J277" s="166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0"/>
      <c r="AD277" s="90"/>
      <c r="AE277" s="90"/>
      <c r="AF277" s="90">
        <v>0.48699999999999999</v>
      </c>
      <c r="AG277" s="90"/>
      <c r="AH277" s="90"/>
      <c r="AI277" s="90"/>
      <c r="AJ277" s="90"/>
      <c r="AK277" s="90"/>
      <c r="AL277" s="90"/>
      <c r="AM277" s="90"/>
      <c r="AN277" s="90"/>
      <c r="AO277" s="90"/>
      <c r="AP277" s="93">
        <v>8.1999999999999993</v>
      </c>
      <c r="AQ277" s="93">
        <v>0.03</v>
      </c>
      <c r="AR277" s="93">
        <f>AP277*E283</f>
        <v>9.5939999999999994</v>
      </c>
      <c r="AS277" s="95">
        <f>AQ277*E283</f>
        <v>3.5099999999999999E-2</v>
      </c>
      <c r="AT277" s="90"/>
      <c r="AU277" s="90"/>
      <c r="AV277" s="90"/>
      <c r="AW277" s="90"/>
      <c r="AX277" s="90"/>
      <c r="AY277" s="90"/>
      <c r="AZ277" s="90"/>
      <c r="BA277" s="90"/>
      <c r="BB277" s="90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0"/>
      <c r="BN277" s="90"/>
      <c r="BO277" s="90"/>
      <c r="BP277" s="90"/>
      <c r="BQ277" s="90"/>
      <c r="BR277" s="91"/>
    </row>
    <row r="278" spans="1:70" ht="20.100000000000001" customHeight="1" x14ac:dyDescent="0.2">
      <c r="A278" s="107"/>
      <c r="B278" s="13" t="s">
        <v>674</v>
      </c>
      <c r="C278" s="22" t="s">
        <v>215</v>
      </c>
      <c r="D278" s="68" t="s">
        <v>456</v>
      </c>
      <c r="E278" s="186">
        <f t="shared" ref="E278:E285" si="37">G278-G278*$E$7%</f>
        <v>7.0000000000000007E-2</v>
      </c>
      <c r="F278" s="210">
        <f>PRODUCT(E278,F12)</f>
        <v>0</v>
      </c>
      <c r="G278" s="191">
        <v>7.0000000000000007E-2</v>
      </c>
      <c r="AF278" s="2">
        <v>0.74</v>
      </c>
      <c r="AP278" s="5">
        <v>10</v>
      </c>
      <c r="AQ278" s="5">
        <v>0.03</v>
      </c>
      <c r="AR278" s="5">
        <f>AP278*E284</f>
        <v>20.2</v>
      </c>
      <c r="AS278" s="7">
        <f>AQ278*E284</f>
        <v>6.0600000000000001E-2</v>
      </c>
    </row>
    <row r="279" spans="1:70" ht="20.100000000000001" customHeight="1" x14ac:dyDescent="0.2">
      <c r="A279" s="106"/>
      <c r="B279" s="15" t="s">
        <v>675</v>
      </c>
      <c r="C279" s="22" t="s">
        <v>216</v>
      </c>
      <c r="D279" s="67" t="s">
        <v>451</v>
      </c>
      <c r="E279" s="186">
        <f t="shared" si="37"/>
        <v>0.12</v>
      </c>
      <c r="F279" s="210">
        <f>PRODUCT(E279,F12)</f>
        <v>0</v>
      </c>
      <c r="G279" s="191">
        <v>0.12</v>
      </c>
      <c r="AF279" s="2">
        <v>1.5229999999999999</v>
      </c>
      <c r="AP279" s="5">
        <v>8.1999999999999993</v>
      </c>
      <c r="AQ279" s="5">
        <v>0.03</v>
      </c>
      <c r="AR279" s="5">
        <f>AP279*E285</f>
        <v>25.83</v>
      </c>
      <c r="AS279" s="7">
        <f>AQ279*E285</f>
        <v>9.4500000000000001E-2</v>
      </c>
    </row>
    <row r="280" spans="1:70" ht="20.100000000000001" customHeight="1" x14ac:dyDescent="0.2">
      <c r="A280" s="106"/>
      <c r="B280" s="15" t="s">
        <v>676</v>
      </c>
      <c r="C280" s="22" t="s">
        <v>217</v>
      </c>
      <c r="D280" s="67" t="s">
        <v>457</v>
      </c>
      <c r="E280" s="186">
        <f t="shared" si="37"/>
        <v>0.21</v>
      </c>
      <c r="F280" s="210">
        <f>PRODUCT(E280,F12)</f>
        <v>0</v>
      </c>
      <c r="G280" s="191">
        <v>0.21</v>
      </c>
      <c r="AF280" s="2">
        <v>1.5229999999999999</v>
      </c>
      <c r="AP280" s="5">
        <v>8.1999999999999993</v>
      </c>
      <c r="AQ280" s="5">
        <v>0.03</v>
      </c>
      <c r="AR280" s="5">
        <f>AP280*E286</f>
        <v>45.345999999999997</v>
      </c>
      <c r="AS280" s="7">
        <f>AQ280*E286</f>
        <v>0.16589999999999999</v>
      </c>
    </row>
    <row r="281" spans="1:70" ht="20.100000000000001" customHeight="1" x14ac:dyDescent="0.2">
      <c r="A281" s="106"/>
      <c r="B281" s="15" t="s">
        <v>677</v>
      </c>
      <c r="C281" s="22" t="s">
        <v>218</v>
      </c>
      <c r="D281" s="67" t="s">
        <v>832</v>
      </c>
      <c r="E281" s="186">
        <f t="shared" si="37"/>
        <v>0.35</v>
      </c>
      <c r="F281" s="210">
        <f>PRODUCT(E281,F12)</f>
        <v>0</v>
      </c>
      <c r="G281" s="191">
        <v>0.35</v>
      </c>
      <c r="AP281" s="5"/>
      <c r="AQ281" s="5"/>
      <c r="AR281" s="5"/>
      <c r="AS281" s="7"/>
    </row>
    <row r="282" spans="1:70" ht="20.100000000000001" customHeight="1" x14ac:dyDescent="0.2">
      <c r="A282" s="106"/>
      <c r="B282" s="15" t="s">
        <v>678</v>
      </c>
      <c r="C282" s="22" t="s">
        <v>219</v>
      </c>
      <c r="D282" s="67" t="s">
        <v>459</v>
      </c>
      <c r="E282" s="186">
        <f t="shared" si="37"/>
        <v>0.64</v>
      </c>
      <c r="F282" s="210">
        <f>PRODUCT(E282,F12)</f>
        <v>0</v>
      </c>
      <c r="G282" s="191">
        <v>0.64</v>
      </c>
      <c r="AF282" s="2">
        <v>3.5999999999999997E-2</v>
      </c>
      <c r="AP282" s="5">
        <v>10</v>
      </c>
      <c r="AQ282" s="5">
        <v>0.03</v>
      </c>
      <c r="AR282" s="5">
        <f>AP282*E288</f>
        <v>0.6</v>
      </c>
      <c r="AS282" s="7">
        <f>AQ282*E288</f>
        <v>1.8E-3</v>
      </c>
    </row>
    <row r="283" spans="1:70" ht="20.100000000000001" customHeight="1" x14ac:dyDescent="0.2">
      <c r="A283" s="106"/>
      <c r="B283" s="15" t="s">
        <v>679</v>
      </c>
      <c r="C283" s="22" t="s">
        <v>220</v>
      </c>
      <c r="D283" s="67" t="s">
        <v>438</v>
      </c>
      <c r="E283" s="186">
        <f t="shared" si="37"/>
        <v>1.17</v>
      </c>
      <c r="F283" s="210">
        <f>PRODUCT(E283,F12)</f>
        <v>0</v>
      </c>
      <c r="G283" s="191">
        <v>1.17</v>
      </c>
      <c r="AF283" s="2">
        <v>5.0999999999999997E-2</v>
      </c>
      <c r="AP283" s="5">
        <v>10</v>
      </c>
      <c r="AQ283" s="5">
        <v>0.03</v>
      </c>
      <c r="AR283" s="5">
        <f>AP283*E289</f>
        <v>0.8</v>
      </c>
      <c r="AS283" s="7">
        <f>AQ283*E289</f>
        <v>2.3999999999999998E-3</v>
      </c>
    </row>
    <row r="284" spans="1:70" ht="20.100000000000001" customHeight="1" x14ac:dyDescent="0.2">
      <c r="A284" s="106"/>
      <c r="B284" s="15" t="s">
        <v>695</v>
      </c>
      <c r="C284" s="22" t="s">
        <v>221</v>
      </c>
      <c r="D284" s="67" t="s">
        <v>460</v>
      </c>
      <c r="E284" s="186">
        <f t="shared" si="37"/>
        <v>2.02</v>
      </c>
      <c r="F284" s="210">
        <f>PRODUCT(E284,F12)</f>
        <v>0</v>
      </c>
      <c r="G284" s="191">
        <v>2.02</v>
      </c>
      <c r="AP284" s="5"/>
      <c r="AQ284" s="5"/>
      <c r="AR284" s="5"/>
      <c r="AS284" s="7"/>
    </row>
    <row r="285" spans="1:70" ht="20.100000000000001" customHeight="1" x14ac:dyDescent="0.2">
      <c r="A285" s="106"/>
      <c r="B285" s="30" t="s">
        <v>696</v>
      </c>
      <c r="C285" s="31" t="s">
        <v>222</v>
      </c>
      <c r="D285" s="74">
        <v>20</v>
      </c>
      <c r="E285" s="186">
        <f t="shared" si="37"/>
        <v>3.15</v>
      </c>
      <c r="F285" s="210">
        <f>PRODUCT(E285,F12)</f>
        <v>0</v>
      </c>
      <c r="G285" s="191">
        <v>3.15</v>
      </c>
      <c r="AF285" s="2">
        <v>4.4999999999999998E-2</v>
      </c>
      <c r="AP285" s="5">
        <v>10</v>
      </c>
      <c r="AQ285" s="5">
        <v>0.03</v>
      </c>
      <c r="AR285" s="5">
        <f>AP285*E291</f>
        <v>0.8</v>
      </c>
      <c r="AS285" s="7">
        <f>AQ285*E291</f>
        <v>2.3999999999999998E-3</v>
      </c>
    </row>
    <row r="286" spans="1:70" ht="20.100000000000001" customHeight="1" thickBot="1" x14ac:dyDescent="0.25">
      <c r="A286" s="106"/>
      <c r="B286" s="30" t="s">
        <v>839</v>
      </c>
      <c r="C286" s="31" t="s">
        <v>223</v>
      </c>
      <c r="D286" s="74" t="s">
        <v>840</v>
      </c>
      <c r="E286" s="186">
        <f t="shared" ref="E286:E292" si="38">G286-G286*$E$7%</f>
        <v>5.53</v>
      </c>
      <c r="F286" s="210">
        <f>PRODUCT(E286,F12)</f>
        <v>0</v>
      </c>
      <c r="G286" s="191">
        <v>5.53</v>
      </c>
      <c r="AF286" s="2">
        <v>6.3E-2</v>
      </c>
      <c r="AP286" s="5">
        <v>10</v>
      </c>
      <c r="AQ286" s="5">
        <v>0.03</v>
      </c>
      <c r="AR286" s="5">
        <f>AP286*E292</f>
        <v>1.1000000000000001</v>
      </c>
      <c r="AS286" s="7">
        <f>AQ286*E292</f>
        <v>3.3E-3</v>
      </c>
    </row>
    <row r="287" spans="1:70" s="92" customFormat="1" ht="25.15" customHeight="1" thickBot="1" x14ac:dyDescent="0.25">
      <c r="A287" s="112"/>
      <c r="B287" s="283" t="s">
        <v>174</v>
      </c>
      <c r="C287" s="287"/>
      <c r="D287" s="287"/>
      <c r="E287" s="287"/>
      <c r="F287" s="210"/>
      <c r="G287" s="192"/>
      <c r="H287" s="166"/>
      <c r="I287" s="166"/>
      <c r="J287" s="166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0"/>
      <c r="AD287" s="90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0"/>
      <c r="AP287" s="90"/>
      <c r="AQ287" s="90"/>
      <c r="AR287" s="93"/>
      <c r="AS287" s="95"/>
      <c r="AT287" s="90"/>
      <c r="AU287" s="90"/>
      <c r="AV287" s="90"/>
      <c r="AW287" s="90"/>
      <c r="AX287" s="90"/>
      <c r="AY287" s="90"/>
      <c r="AZ287" s="90"/>
      <c r="BA287" s="90"/>
      <c r="BB287" s="90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0"/>
      <c r="BN287" s="90"/>
      <c r="BO287" s="90"/>
      <c r="BP287" s="90"/>
      <c r="BQ287" s="90"/>
      <c r="BR287" s="91"/>
    </row>
    <row r="288" spans="1:70" ht="20.100000000000001" customHeight="1" x14ac:dyDescent="0.2">
      <c r="A288" s="332"/>
      <c r="B288" s="13" t="s">
        <v>697</v>
      </c>
      <c r="C288" s="22" t="s">
        <v>215</v>
      </c>
      <c r="D288" s="68">
        <v>1400</v>
      </c>
      <c r="E288" s="186">
        <f t="shared" si="38"/>
        <v>0.06</v>
      </c>
      <c r="F288" s="210">
        <f>PRODUCT(E288,F12)</f>
        <v>0</v>
      </c>
      <c r="G288" s="191">
        <v>0.06</v>
      </c>
      <c r="AF288" s="2">
        <v>9.0999999999999998E-2</v>
      </c>
      <c r="AP288" s="5">
        <v>6.6</v>
      </c>
      <c r="AQ288" s="5">
        <v>0.03</v>
      </c>
      <c r="AR288" s="5">
        <f>AP288*E295</f>
        <v>1.1879999999999999</v>
      </c>
      <c r="AS288" s="7">
        <f>AQ288*E295</f>
        <v>5.3999999999999994E-3</v>
      </c>
    </row>
    <row r="289" spans="1:70" ht="20.100000000000001" customHeight="1" thickBot="1" x14ac:dyDescent="0.25">
      <c r="A289" s="333"/>
      <c r="B289" s="30" t="s">
        <v>698</v>
      </c>
      <c r="C289" s="31" t="s">
        <v>216</v>
      </c>
      <c r="D289" s="74">
        <v>750</v>
      </c>
      <c r="E289" s="186">
        <f t="shared" si="38"/>
        <v>0.08</v>
      </c>
      <c r="F289" s="210">
        <f>PRODUCT(E289,F12)</f>
        <v>0</v>
      </c>
      <c r="G289" s="191">
        <v>0.08</v>
      </c>
      <c r="AF289" s="2">
        <v>0.10299999999999999</v>
      </c>
      <c r="AP289" s="5">
        <v>6.3</v>
      </c>
      <c r="AQ289" s="5">
        <v>0.03</v>
      </c>
      <c r="AR289" s="5">
        <f>AP289*E296</f>
        <v>1.323</v>
      </c>
      <c r="AS289" s="7">
        <f>AQ289*E296</f>
        <v>6.2999999999999992E-3</v>
      </c>
    </row>
    <row r="290" spans="1:70" s="92" customFormat="1" ht="20.100000000000001" customHeight="1" x14ac:dyDescent="0.2">
      <c r="A290" s="333"/>
      <c r="B290" s="336" t="s">
        <v>175</v>
      </c>
      <c r="C290" s="284"/>
      <c r="D290" s="284"/>
      <c r="E290" s="284"/>
      <c r="F290" s="210"/>
      <c r="G290" s="195"/>
      <c r="H290" s="166"/>
      <c r="I290" s="166"/>
      <c r="J290" s="166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0"/>
      <c r="AD290" s="90"/>
      <c r="AE290" s="90"/>
      <c r="AF290" s="90">
        <v>0.13400000000000001</v>
      </c>
      <c r="AG290" s="90"/>
      <c r="AH290" s="90"/>
      <c r="AI290" s="90"/>
      <c r="AJ290" s="90"/>
      <c r="AK290" s="90"/>
      <c r="AL290" s="90"/>
      <c r="AM290" s="90"/>
      <c r="AN290" s="90"/>
      <c r="AO290" s="90"/>
      <c r="AP290" s="93">
        <v>5.2</v>
      </c>
      <c r="AQ290" s="93">
        <v>0.03</v>
      </c>
      <c r="AR290" s="93">
        <f>AP290*E297</f>
        <v>1.508</v>
      </c>
      <c r="AS290" s="95">
        <f>AQ290*E297</f>
        <v>8.6999999999999994E-3</v>
      </c>
      <c r="AT290" s="90"/>
      <c r="AU290" s="90"/>
      <c r="AV290" s="90"/>
      <c r="AW290" s="90"/>
      <c r="AX290" s="90"/>
      <c r="AY290" s="90"/>
      <c r="AZ290" s="90"/>
      <c r="BA290" s="90"/>
      <c r="BB290" s="90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0"/>
      <c r="BN290" s="90"/>
      <c r="BO290" s="90"/>
      <c r="BP290" s="90"/>
      <c r="BQ290" s="90"/>
      <c r="BR290" s="91"/>
    </row>
    <row r="291" spans="1:70" ht="20.100000000000001" customHeight="1" x14ac:dyDescent="0.2">
      <c r="A291" s="333"/>
      <c r="B291" s="38" t="s">
        <v>699</v>
      </c>
      <c r="C291" s="22" t="s">
        <v>215</v>
      </c>
      <c r="D291" s="67">
        <v>1000</v>
      </c>
      <c r="E291" s="186">
        <f t="shared" si="38"/>
        <v>0.08</v>
      </c>
      <c r="F291" s="210">
        <f>PRODUCT(E291,F12)</f>
        <v>0</v>
      </c>
      <c r="G291" s="191">
        <v>0.08</v>
      </c>
      <c r="AF291" s="2">
        <v>0.16200000000000001</v>
      </c>
      <c r="AP291" s="5">
        <v>5.2</v>
      </c>
      <c r="AQ291" s="5">
        <v>0.03</v>
      </c>
      <c r="AR291" s="5">
        <f>AP291*E298</f>
        <v>2.08</v>
      </c>
      <c r="AS291" s="7">
        <f>AQ291*E298</f>
        <v>1.2E-2</v>
      </c>
    </row>
    <row r="292" spans="1:70" ht="20.100000000000001" customHeight="1" x14ac:dyDescent="0.2">
      <c r="A292" s="333"/>
      <c r="B292" s="38" t="s">
        <v>700</v>
      </c>
      <c r="C292" s="22" t="s">
        <v>216</v>
      </c>
      <c r="D292" s="67">
        <v>600</v>
      </c>
      <c r="E292" s="186">
        <f t="shared" si="38"/>
        <v>0.11</v>
      </c>
      <c r="F292" s="210">
        <f>PRODUCT(E292,F12)</f>
        <v>0</v>
      </c>
      <c r="G292" s="191">
        <v>0.11</v>
      </c>
      <c r="AF292" s="2">
        <v>0.221</v>
      </c>
      <c r="AP292" s="5">
        <v>4.7</v>
      </c>
      <c r="AQ292" s="5">
        <v>0.03</v>
      </c>
      <c r="AR292" s="5">
        <f>AP292*E299</f>
        <v>2.5380000000000003</v>
      </c>
      <c r="AS292" s="7">
        <f>AQ292*E299</f>
        <v>1.6199999999999999E-2</v>
      </c>
    </row>
    <row r="293" spans="1:70" ht="20.100000000000001" customHeight="1" x14ac:dyDescent="0.2">
      <c r="A293" s="333"/>
      <c r="B293" s="38" t="s">
        <v>1006</v>
      </c>
      <c r="C293" s="22" t="s">
        <v>217</v>
      </c>
      <c r="D293" s="22">
        <v>300</v>
      </c>
      <c r="E293" s="186">
        <f>G293-G293*$E$7%</f>
        <v>0.18</v>
      </c>
      <c r="F293" s="210">
        <f>PRODUCT(E293,F12)</f>
        <v>0</v>
      </c>
      <c r="G293" s="191">
        <v>0.18</v>
      </c>
      <c r="AP293" s="5"/>
      <c r="AQ293" s="5"/>
      <c r="AR293" s="5"/>
      <c r="AS293" s="7"/>
    </row>
    <row r="294" spans="1:70" s="92" customFormat="1" ht="25.15" customHeight="1" thickBot="1" x14ac:dyDescent="0.25">
      <c r="A294" s="288" t="s">
        <v>907</v>
      </c>
      <c r="B294" s="288"/>
      <c r="C294" s="288"/>
      <c r="D294" s="288"/>
      <c r="E294" s="288"/>
      <c r="F294" s="210"/>
      <c r="G294" s="195"/>
      <c r="H294" s="166"/>
      <c r="I294" s="166"/>
      <c r="J294" s="166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0"/>
      <c r="AD294" s="90"/>
      <c r="AE294" s="90"/>
      <c r="AF294" s="90">
        <v>0.248</v>
      </c>
      <c r="AG294" s="90"/>
      <c r="AH294" s="90"/>
      <c r="AI294" s="90"/>
      <c r="AJ294" s="90"/>
      <c r="AK294" s="90"/>
      <c r="AL294" s="90"/>
      <c r="AM294" s="90"/>
      <c r="AN294" s="90"/>
      <c r="AO294" s="90"/>
      <c r="AP294" s="93">
        <v>3.8</v>
      </c>
      <c r="AQ294" s="93">
        <v>0.03</v>
      </c>
      <c r="AR294" s="93">
        <f>AP294*E300</f>
        <v>2.242</v>
      </c>
      <c r="AS294" s="95">
        <f>AQ294*E300</f>
        <v>1.7699999999999997E-2</v>
      </c>
      <c r="AT294" s="90"/>
      <c r="AU294" s="90"/>
      <c r="AV294" s="90"/>
      <c r="AW294" s="90"/>
      <c r="AX294" s="90"/>
      <c r="AY294" s="90"/>
      <c r="AZ294" s="90"/>
      <c r="BA294" s="90"/>
      <c r="BB294" s="90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0"/>
      <c r="BN294" s="90"/>
      <c r="BO294" s="90"/>
      <c r="BP294" s="90"/>
      <c r="BQ294" s="90"/>
      <c r="BR294" s="91"/>
    </row>
    <row r="295" spans="1:70" ht="18" customHeight="1" x14ac:dyDescent="0.2">
      <c r="A295" s="107"/>
      <c r="B295" s="13" t="s">
        <v>701</v>
      </c>
      <c r="C295" s="20" t="s">
        <v>215</v>
      </c>
      <c r="D295" s="68" t="s">
        <v>417</v>
      </c>
      <c r="E295" s="186">
        <f t="shared" ref="E295:E300" si="39">G295-G295*$E$7%</f>
        <v>0.18</v>
      </c>
      <c r="F295" s="210">
        <f>PRODUCT(E295,F12)</f>
        <v>0</v>
      </c>
      <c r="G295" s="191">
        <v>0.18</v>
      </c>
      <c r="AR295" s="5"/>
      <c r="AS295" s="7"/>
    </row>
    <row r="296" spans="1:70" ht="18" customHeight="1" x14ac:dyDescent="0.2">
      <c r="A296" s="106"/>
      <c r="B296" s="15" t="s">
        <v>702</v>
      </c>
      <c r="C296" s="22" t="s">
        <v>216</v>
      </c>
      <c r="D296" s="67" t="s">
        <v>398</v>
      </c>
      <c r="E296" s="186">
        <f t="shared" si="39"/>
        <v>0.21</v>
      </c>
      <c r="F296" s="210">
        <f>PRODUCT(E296,F12)</f>
        <v>0</v>
      </c>
      <c r="G296" s="191">
        <v>0.21</v>
      </c>
      <c r="AF296" s="2">
        <v>0.03</v>
      </c>
      <c r="AP296" s="5">
        <v>7.2</v>
      </c>
      <c r="AQ296" s="5">
        <v>0.03</v>
      </c>
      <c r="AR296" s="5">
        <f t="shared" ref="AR296:AR303" si="40">AP296*E302</f>
        <v>0.50400000000000011</v>
      </c>
      <c r="AS296" s="7">
        <f t="shared" ref="AS296:AS303" si="41">AQ296*E302</f>
        <v>2.1000000000000003E-3</v>
      </c>
    </row>
    <row r="297" spans="1:70" ht="18" customHeight="1" x14ac:dyDescent="0.2">
      <c r="A297" s="106"/>
      <c r="B297" s="15" t="s">
        <v>703</v>
      </c>
      <c r="C297" s="22" t="s">
        <v>217</v>
      </c>
      <c r="D297" s="67" t="s">
        <v>461</v>
      </c>
      <c r="E297" s="186">
        <f t="shared" si="39"/>
        <v>0.28999999999999998</v>
      </c>
      <c r="F297" s="210">
        <f>PRODUCT(E297,F12)</f>
        <v>0</v>
      </c>
      <c r="G297" s="191">
        <v>0.28999999999999998</v>
      </c>
      <c r="AF297" s="2">
        <v>0.03</v>
      </c>
      <c r="AP297" s="5">
        <v>6.2</v>
      </c>
      <c r="AQ297" s="5">
        <v>0.03</v>
      </c>
      <c r="AR297" s="5">
        <f t="shared" si="40"/>
        <v>0.49600000000000005</v>
      </c>
      <c r="AS297" s="7">
        <f t="shared" si="41"/>
        <v>2.3999999999999998E-3</v>
      </c>
    </row>
    <row r="298" spans="1:70" ht="18" customHeight="1" x14ac:dyDescent="0.2">
      <c r="A298" s="106"/>
      <c r="B298" s="15" t="s">
        <v>704</v>
      </c>
      <c r="C298" s="22" t="s">
        <v>218</v>
      </c>
      <c r="D298" s="67" t="s">
        <v>399</v>
      </c>
      <c r="E298" s="186">
        <f t="shared" si="39"/>
        <v>0.4</v>
      </c>
      <c r="F298" s="210">
        <f>PRODUCT(E298,F12)</f>
        <v>0</v>
      </c>
      <c r="G298" s="191">
        <v>0.4</v>
      </c>
      <c r="AF298" s="2">
        <v>3.9E-2</v>
      </c>
      <c r="AP298" s="5">
        <v>6.2</v>
      </c>
      <c r="AQ298" s="5">
        <v>0.03</v>
      </c>
      <c r="AR298" s="5">
        <f t="shared" si="40"/>
        <v>0.55799999999999994</v>
      </c>
      <c r="AS298" s="7">
        <f t="shared" si="41"/>
        <v>2.6999999999999997E-3</v>
      </c>
    </row>
    <row r="299" spans="1:70" ht="18" customHeight="1" x14ac:dyDescent="0.2">
      <c r="A299" s="106"/>
      <c r="B299" s="15" t="s">
        <v>705</v>
      </c>
      <c r="C299" s="22" t="s">
        <v>219</v>
      </c>
      <c r="D299" s="67" t="s">
        <v>462</v>
      </c>
      <c r="E299" s="186">
        <f t="shared" si="39"/>
        <v>0.54</v>
      </c>
      <c r="F299" s="210">
        <f>PRODUCT(E299,F12)</f>
        <v>0</v>
      </c>
      <c r="G299" s="191">
        <v>0.54</v>
      </c>
      <c r="AF299" s="2">
        <v>5.0999999999999997E-2</v>
      </c>
      <c r="AP299" s="5">
        <v>7</v>
      </c>
      <c r="AQ299" s="5">
        <v>0.03</v>
      </c>
      <c r="AR299" s="5">
        <f t="shared" si="40"/>
        <v>0.91</v>
      </c>
      <c r="AS299" s="7">
        <f t="shared" si="41"/>
        <v>3.8999999999999998E-3</v>
      </c>
    </row>
    <row r="300" spans="1:70" ht="18" customHeight="1" thickBot="1" x14ac:dyDescent="0.25">
      <c r="A300" s="106"/>
      <c r="B300" s="18" t="s">
        <v>706</v>
      </c>
      <c r="C300" s="23" t="s">
        <v>220</v>
      </c>
      <c r="D300" s="69" t="s">
        <v>438</v>
      </c>
      <c r="E300" s="186">
        <f t="shared" si="39"/>
        <v>0.59</v>
      </c>
      <c r="F300" s="210">
        <f>PRODUCT(E300,F12)</f>
        <v>0</v>
      </c>
      <c r="G300" s="191">
        <v>0.59</v>
      </c>
      <c r="AF300" s="2">
        <v>7.4999999999999997E-2</v>
      </c>
      <c r="AP300" s="5">
        <v>5.4</v>
      </c>
      <c r="AQ300" s="5">
        <v>0.03</v>
      </c>
      <c r="AR300" s="5">
        <f t="shared" si="40"/>
        <v>1.026</v>
      </c>
      <c r="AS300" s="7">
        <f t="shared" si="41"/>
        <v>5.7000000000000002E-3</v>
      </c>
    </row>
    <row r="301" spans="1:70" s="92" customFormat="1" ht="25.15" customHeight="1" thickBot="1" x14ac:dyDescent="0.25">
      <c r="A301" s="283" t="s">
        <v>176</v>
      </c>
      <c r="B301" s="287"/>
      <c r="C301" s="287"/>
      <c r="D301" s="287"/>
      <c r="E301" s="287"/>
      <c r="F301" s="210"/>
      <c r="G301" s="195"/>
      <c r="H301" s="166"/>
      <c r="I301" s="166"/>
      <c r="J301" s="166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0"/>
      <c r="AD301" s="90"/>
      <c r="AE301" s="90"/>
      <c r="AF301" s="90">
        <v>8.5999999999999993E-2</v>
      </c>
      <c r="AG301" s="90"/>
      <c r="AH301" s="90"/>
      <c r="AI301" s="90"/>
      <c r="AJ301" s="90"/>
      <c r="AK301" s="90"/>
      <c r="AL301" s="90"/>
      <c r="AM301" s="90"/>
      <c r="AN301" s="90"/>
      <c r="AO301" s="90"/>
      <c r="AP301" s="93">
        <v>5.4</v>
      </c>
      <c r="AQ301" s="93">
        <v>0.03</v>
      </c>
      <c r="AR301" s="93">
        <f t="shared" si="40"/>
        <v>1.1340000000000001</v>
      </c>
      <c r="AS301" s="95">
        <f t="shared" si="41"/>
        <v>6.2999999999999992E-3</v>
      </c>
      <c r="AT301" s="90"/>
      <c r="AU301" s="90"/>
      <c r="AV301" s="90"/>
      <c r="AW301" s="90"/>
      <c r="AX301" s="90"/>
      <c r="AY301" s="90"/>
      <c r="AZ301" s="90"/>
      <c r="BA301" s="90"/>
      <c r="BB301" s="90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0"/>
      <c r="BN301" s="90"/>
      <c r="BO301" s="90"/>
      <c r="BP301" s="90"/>
      <c r="BQ301" s="90"/>
      <c r="BR301" s="91"/>
    </row>
    <row r="302" spans="1:70" ht="16.899999999999999" customHeight="1" x14ac:dyDescent="0.2">
      <c r="A302" s="106"/>
      <c r="B302" s="13" t="s">
        <v>707</v>
      </c>
      <c r="C302" s="14" t="s">
        <v>281</v>
      </c>
      <c r="D302" s="68" t="s">
        <v>849</v>
      </c>
      <c r="E302" s="186">
        <f t="shared" ref="E302:E309" si="42">G302-G302*$E$7%</f>
        <v>7.0000000000000007E-2</v>
      </c>
      <c r="F302" s="210">
        <f>PRODUCT(E302,F12)</f>
        <v>0</v>
      </c>
      <c r="G302" s="191">
        <v>7.0000000000000007E-2</v>
      </c>
      <c r="AF302" s="2">
        <v>0.12</v>
      </c>
      <c r="AP302" s="5">
        <v>5</v>
      </c>
      <c r="AQ302" s="5">
        <v>0.03</v>
      </c>
      <c r="AR302" s="5">
        <f t="shared" si="40"/>
        <v>1.45</v>
      </c>
      <c r="AS302" s="7">
        <f t="shared" si="41"/>
        <v>8.6999999999999994E-3</v>
      </c>
    </row>
    <row r="303" spans="1:70" ht="16.899999999999999" customHeight="1" x14ac:dyDescent="0.2">
      <c r="A303" s="106"/>
      <c r="B303" s="15" t="s">
        <v>708</v>
      </c>
      <c r="C303" s="16" t="s">
        <v>215</v>
      </c>
      <c r="D303" s="67" t="s">
        <v>463</v>
      </c>
      <c r="E303" s="186">
        <f t="shared" si="42"/>
        <v>0.08</v>
      </c>
      <c r="F303" s="210">
        <f>PRODUCT(E303,F12)</f>
        <v>0</v>
      </c>
      <c r="G303" s="191">
        <v>0.08</v>
      </c>
      <c r="AF303" s="2">
        <v>0.152</v>
      </c>
      <c r="AP303" s="5">
        <v>5</v>
      </c>
      <c r="AQ303" s="5">
        <v>0.03</v>
      </c>
      <c r="AR303" s="5">
        <f t="shared" si="40"/>
        <v>2.7</v>
      </c>
      <c r="AS303" s="7">
        <f t="shared" si="41"/>
        <v>1.6199999999999999E-2</v>
      </c>
    </row>
    <row r="304" spans="1:70" ht="16.899999999999999" customHeight="1" x14ac:dyDescent="0.2">
      <c r="A304" s="106"/>
      <c r="B304" s="15" t="s">
        <v>709</v>
      </c>
      <c r="C304" s="16" t="s">
        <v>216</v>
      </c>
      <c r="D304" s="67" t="s">
        <v>428</v>
      </c>
      <c r="E304" s="186">
        <f t="shared" si="42"/>
        <v>0.09</v>
      </c>
      <c r="F304" s="210">
        <f>PRODUCT(E304,F12)</f>
        <v>0</v>
      </c>
      <c r="G304" s="191">
        <v>0.09</v>
      </c>
      <c r="AR304" s="5"/>
      <c r="AS304" s="7"/>
    </row>
    <row r="305" spans="1:70" ht="16.899999999999999" customHeight="1" x14ac:dyDescent="0.2">
      <c r="A305" s="106"/>
      <c r="B305" s="15" t="s">
        <v>710</v>
      </c>
      <c r="C305" s="16" t="s">
        <v>217</v>
      </c>
      <c r="D305" s="67" t="s">
        <v>422</v>
      </c>
      <c r="E305" s="186">
        <f t="shared" si="42"/>
        <v>0.13</v>
      </c>
      <c r="F305" s="210">
        <f>PRODUCT(E305,F12)</f>
        <v>0</v>
      </c>
      <c r="G305" s="191">
        <v>0.13</v>
      </c>
      <c r="AR305" s="5"/>
      <c r="AS305" s="7"/>
    </row>
    <row r="306" spans="1:70" ht="16.899999999999999" customHeight="1" x14ac:dyDescent="0.2">
      <c r="A306" s="106"/>
      <c r="B306" s="15" t="s">
        <v>711</v>
      </c>
      <c r="C306" s="16" t="s">
        <v>218</v>
      </c>
      <c r="D306" s="67" t="s">
        <v>398</v>
      </c>
      <c r="E306" s="186">
        <f t="shared" si="42"/>
        <v>0.19</v>
      </c>
      <c r="F306" s="210">
        <f>PRODUCT(E306,F12)</f>
        <v>0</v>
      </c>
      <c r="G306" s="191">
        <v>0.19</v>
      </c>
      <c r="AF306" s="2">
        <v>0.89600000000000002</v>
      </c>
      <c r="AP306" s="5">
        <v>9</v>
      </c>
      <c r="AQ306" s="5">
        <v>0.03</v>
      </c>
      <c r="AR306" s="5">
        <f>AP306*E312</f>
        <v>1.89</v>
      </c>
      <c r="AS306" s="7">
        <f>AQ306*E312</f>
        <v>6.2999999999999992E-3</v>
      </c>
    </row>
    <row r="307" spans="1:70" ht="16.899999999999999" customHeight="1" x14ac:dyDescent="0.2">
      <c r="A307" s="106"/>
      <c r="B307" s="15" t="s">
        <v>712</v>
      </c>
      <c r="C307" s="16" t="s">
        <v>219</v>
      </c>
      <c r="D307" s="67" t="s">
        <v>464</v>
      </c>
      <c r="E307" s="186">
        <f t="shared" si="42"/>
        <v>0.21</v>
      </c>
      <c r="F307" s="210">
        <f>PRODUCT(E307,F12)</f>
        <v>0</v>
      </c>
      <c r="G307" s="191">
        <v>0.21</v>
      </c>
      <c r="AR307" s="5"/>
      <c r="AS307" s="7"/>
    </row>
    <row r="308" spans="1:70" ht="16.899999999999999" customHeight="1" x14ac:dyDescent="0.2">
      <c r="A308" s="106"/>
      <c r="B308" s="15" t="s">
        <v>713</v>
      </c>
      <c r="C308" s="16" t="s">
        <v>220</v>
      </c>
      <c r="D308" s="67" t="s">
        <v>399</v>
      </c>
      <c r="E308" s="186">
        <f t="shared" si="42"/>
        <v>0.28999999999999998</v>
      </c>
      <c r="F308" s="210">
        <f>PRODUCT(E308,F12)</f>
        <v>0</v>
      </c>
      <c r="G308" s="191">
        <v>0.28999999999999998</v>
      </c>
      <c r="AF308" s="2">
        <v>1.86</v>
      </c>
      <c r="AP308" s="5">
        <v>6</v>
      </c>
      <c r="AQ308" s="5">
        <v>0.03</v>
      </c>
      <c r="AR308" s="5">
        <f>AP308*E314</f>
        <v>19.740000000000002</v>
      </c>
      <c r="AS308" s="7">
        <f>AQ308*E314</f>
        <v>9.8699999999999996E-2</v>
      </c>
    </row>
    <row r="309" spans="1:70" ht="16.899999999999999" customHeight="1" thickBot="1" x14ac:dyDescent="0.25">
      <c r="A309" s="106"/>
      <c r="B309" s="18" t="s">
        <v>714</v>
      </c>
      <c r="C309" s="28" t="s">
        <v>221</v>
      </c>
      <c r="D309" s="69">
        <v>120</v>
      </c>
      <c r="E309" s="186">
        <f t="shared" si="42"/>
        <v>0.54</v>
      </c>
      <c r="F309" s="210">
        <f>PRODUCT(E309,F12)</f>
        <v>0</v>
      </c>
      <c r="G309" s="191">
        <v>0.54</v>
      </c>
      <c r="AP309" s="10"/>
      <c r="AQ309" s="10"/>
      <c r="AR309" s="5"/>
      <c r="AS309" s="7"/>
    </row>
    <row r="310" spans="1:70" s="92" customFormat="1" ht="25.15" customHeight="1" x14ac:dyDescent="0.2">
      <c r="A310" s="336" t="s">
        <v>859</v>
      </c>
      <c r="B310" s="284"/>
      <c r="C310" s="284"/>
      <c r="D310" s="284"/>
      <c r="E310" s="284"/>
      <c r="F310" s="210"/>
      <c r="G310" s="192"/>
      <c r="H310" s="166"/>
      <c r="I310" s="166"/>
      <c r="J310" s="166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  <c r="AA310" s="90"/>
      <c r="AB310" s="90"/>
      <c r="AC310" s="90"/>
      <c r="AD310" s="90"/>
      <c r="AE310" s="90"/>
      <c r="AF310" s="90"/>
      <c r="AG310" s="90"/>
      <c r="AH310" s="90"/>
      <c r="AI310" s="90"/>
      <c r="AJ310" s="90"/>
      <c r="AK310" s="90"/>
      <c r="AL310" s="90"/>
      <c r="AM310" s="90"/>
      <c r="AN310" s="90"/>
      <c r="AO310" s="90"/>
      <c r="AP310" s="98"/>
      <c r="AQ310" s="98"/>
      <c r="AR310" s="93"/>
      <c r="AS310" s="95"/>
      <c r="AT310" s="90"/>
      <c r="AU310" s="90"/>
      <c r="AV310" s="90"/>
      <c r="AW310" s="90"/>
      <c r="AX310" s="90"/>
      <c r="AY310" s="90"/>
      <c r="AZ310" s="90"/>
      <c r="BA310" s="90"/>
      <c r="BB310" s="90"/>
      <c r="BC310" s="90"/>
      <c r="BD310" s="90"/>
      <c r="BE310" s="90"/>
      <c r="BF310" s="90"/>
      <c r="BG310" s="90"/>
      <c r="BH310" s="90"/>
      <c r="BI310" s="90"/>
      <c r="BJ310" s="90"/>
      <c r="BK310" s="90"/>
      <c r="BL310" s="90"/>
      <c r="BM310" s="90"/>
      <c r="BN310" s="90"/>
      <c r="BO310" s="90"/>
      <c r="BP310" s="90"/>
      <c r="BQ310" s="90"/>
      <c r="BR310" s="91"/>
    </row>
    <row r="311" spans="1:70" ht="30.4" customHeight="1" x14ac:dyDescent="0.2">
      <c r="A311" s="106"/>
      <c r="B311" s="15" t="s">
        <v>860</v>
      </c>
      <c r="C311" s="16" t="s">
        <v>215</v>
      </c>
      <c r="D311" s="67" t="s">
        <v>398</v>
      </c>
      <c r="E311" s="186">
        <f>G311-G311*$E$7%</f>
        <v>0.2</v>
      </c>
      <c r="F311" s="210">
        <f>PRODUCT(E311,F12)</f>
        <v>0</v>
      </c>
      <c r="G311" s="191">
        <v>0.2</v>
      </c>
      <c r="AR311" s="5"/>
      <c r="AS311" s="7"/>
    </row>
    <row r="312" spans="1:70" ht="30.4" customHeight="1" thickBot="1" x14ac:dyDescent="0.25">
      <c r="A312" s="106"/>
      <c r="B312" s="15" t="s">
        <v>861</v>
      </c>
      <c r="C312" s="16" t="s">
        <v>216</v>
      </c>
      <c r="D312" s="67" t="s">
        <v>418</v>
      </c>
      <c r="E312" s="186">
        <f>G312-G312*$E$7%</f>
        <v>0.21</v>
      </c>
      <c r="F312" s="210">
        <f>PRODUCT(E312,F12)</f>
        <v>0</v>
      </c>
      <c r="G312" s="191">
        <v>0.21</v>
      </c>
      <c r="AF312" s="2">
        <v>0.66100000000000003</v>
      </c>
      <c r="AP312" s="5">
        <v>10</v>
      </c>
      <c r="AQ312" s="6">
        <v>2.3E-2</v>
      </c>
      <c r="AR312" s="5" t="e">
        <f>AP312*#REF!</f>
        <v>#REF!</v>
      </c>
      <c r="AS312" s="7" t="e">
        <f>AQ312*#REF!</f>
        <v>#REF!</v>
      </c>
    </row>
    <row r="313" spans="1:70" s="92" customFormat="1" ht="25.15" customHeight="1" thickBot="1" x14ac:dyDescent="0.25">
      <c r="A313" s="283" t="s">
        <v>177</v>
      </c>
      <c r="B313" s="287"/>
      <c r="C313" s="287"/>
      <c r="D313" s="287"/>
      <c r="E313" s="287"/>
      <c r="F313" s="210"/>
      <c r="G313" s="192"/>
      <c r="H313" s="166"/>
      <c r="I313" s="166"/>
      <c r="J313" s="166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0"/>
      <c r="AD313" s="90"/>
      <c r="AE313" s="90"/>
      <c r="AF313" s="90">
        <v>0.70499999999999996</v>
      </c>
      <c r="AG313" s="90"/>
      <c r="AH313" s="90"/>
      <c r="AI313" s="90"/>
      <c r="AJ313" s="90"/>
      <c r="AK313" s="90"/>
      <c r="AL313" s="90"/>
      <c r="AM313" s="90"/>
      <c r="AN313" s="90"/>
      <c r="AO313" s="90"/>
      <c r="AP313" s="93">
        <v>11</v>
      </c>
      <c r="AQ313" s="99">
        <v>2.3E-2</v>
      </c>
      <c r="AR313" s="93">
        <f>AP313*E339</f>
        <v>18.369999999999997</v>
      </c>
      <c r="AS313" s="95">
        <f>AQ313*E339</f>
        <v>3.841E-2</v>
      </c>
      <c r="AT313" s="90"/>
      <c r="AU313" s="90"/>
      <c r="AV313" s="90"/>
      <c r="AW313" s="90"/>
      <c r="AX313" s="90"/>
      <c r="AY313" s="90"/>
      <c r="AZ313" s="90"/>
      <c r="BA313" s="90"/>
      <c r="BB313" s="90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0"/>
      <c r="BN313" s="90"/>
      <c r="BO313" s="90"/>
      <c r="BP313" s="90"/>
      <c r="BQ313" s="90"/>
      <c r="BR313" s="91"/>
    </row>
    <row r="314" spans="1:70" ht="78" customHeight="1" thickBot="1" x14ac:dyDescent="0.25">
      <c r="A314" s="113"/>
      <c r="B314" s="13" t="s">
        <v>96</v>
      </c>
      <c r="C314" s="20" t="s">
        <v>279</v>
      </c>
      <c r="D314" s="68" t="s">
        <v>476</v>
      </c>
      <c r="E314" s="187">
        <f>G314-G314*$E$7%</f>
        <v>3.29</v>
      </c>
      <c r="F314" s="210">
        <f>PRODUCT(E314,F12)</f>
        <v>0</v>
      </c>
      <c r="G314" s="199">
        <v>3.29</v>
      </c>
      <c r="AF314" s="2">
        <v>0.94499999999999995</v>
      </c>
      <c r="AP314" s="5">
        <v>10.4</v>
      </c>
      <c r="AQ314" s="6">
        <v>2.3E-2</v>
      </c>
      <c r="AR314" s="5">
        <f>AP314*E340</f>
        <v>24.544</v>
      </c>
      <c r="AS314" s="7">
        <f>AQ314*E340</f>
        <v>5.4279999999999995E-2</v>
      </c>
    </row>
    <row r="315" spans="1:70" s="92" customFormat="1" ht="25.15" customHeight="1" thickBot="1" x14ac:dyDescent="0.25">
      <c r="A315" s="283" t="s">
        <v>875</v>
      </c>
      <c r="B315" s="287"/>
      <c r="C315" s="287"/>
      <c r="D315" s="287"/>
      <c r="E315" s="284"/>
      <c r="F315" s="210"/>
      <c r="G315" s="152"/>
      <c r="H315" s="152"/>
      <c r="I315" s="152"/>
      <c r="J315" s="152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  <c r="AD315" s="96"/>
      <c r="AE315" s="96"/>
      <c r="AF315" s="97"/>
    </row>
    <row r="316" spans="1:70" ht="18" customHeight="1" x14ac:dyDescent="0.2">
      <c r="A316" s="132"/>
      <c r="B316" s="139" t="s">
        <v>84</v>
      </c>
      <c r="C316" s="21" t="s">
        <v>876</v>
      </c>
      <c r="D316" s="21" t="s">
        <v>422</v>
      </c>
      <c r="E316" s="186">
        <f t="shared" ref="E316:E335" si="43">G316-G316*$E$7%</f>
        <v>0.21</v>
      </c>
      <c r="F316" s="210">
        <f>PRODUCT(E316,F12)</f>
        <v>0</v>
      </c>
      <c r="G316" s="191">
        <v>0.21</v>
      </c>
      <c r="H316" s="169"/>
      <c r="I316" s="176"/>
      <c r="J316" s="176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  <c r="AA316" s="83"/>
      <c r="AB316" s="83"/>
      <c r="AC316" s="83"/>
      <c r="AD316" s="83"/>
      <c r="AE316" s="83"/>
      <c r="AF316" s="8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</row>
    <row r="317" spans="1:70" ht="18" customHeight="1" x14ac:dyDescent="0.2">
      <c r="A317" s="132"/>
      <c r="B317" s="38" t="s">
        <v>85</v>
      </c>
      <c r="C317" s="22" t="s">
        <v>288</v>
      </c>
      <c r="D317" s="22" t="s">
        <v>417</v>
      </c>
      <c r="E317" s="186">
        <f t="shared" si="43"/>
        <v>0.25</v>
      </c>
      <c r="F317" s="210">
        <f>PRODUCT(E317,F12)</f>
        <v>0</v>
      </c>
      <c r="G317" s="191">
        <v>0.25</v>
      </c>
      <c r="H317" s="169"/>
      <c r="I317" s="176"/>
      <c r="J317" s="176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  <c r="AA317" s="83"/>
      <c r="AB317" s="83"/>
      <c r="AC317" s="83"/>
      <c r="AD317" s="83"/>
      <c r="AE317" s="83"/>
      <c r="AF317" s="8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</row>
    <row r="318" spans="1:70" ht="18" customHeight="1" x14ac:dyDescent="0.2">
      <c r="A318" s="132"/>
      <c r="B318" s="38" t="s">
        <v>86</v>
      </c>
      <c r="C318" s="22" t="s">
        <v>877</v>
      </c>
      <c r="D318" s="22" t="s">
        <v>422</v>
      </c>
      <c r="E318" s="186">
        <f t="shared" si="43"/>
        <v>0.21</v>
      </c>
      <c r="F318" s="210">
        <f>PRODUCT(E318,F12)</f>
        <v>0</v>
      </c>
      <c r="G318" s="191">
        <v>0.21</v>
      </c>
      <c r="H318" s="169"/>
      <c r="I318" s="176"/>
      <c r="J318" s="176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  <c r="AA318" s="83"/>
      <c r="AB318" s="83"/>
      <c r="AC318" s="83"/>
      <c r="AD318" s="83"/>
      <c r="AE318" s="83"/>
      <c r="AF318" s="8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</row>
    <row r="319" spans="1:70" ht="18" customHeight="1" x14ac:dyDescent="0.2">
      <c r="A319" s="132"/>
      <c r="B319" s="38" t="s">
        <v>87</v>
      </c>
      <c r="C319" s="22" t="s">
        <v>291</v>
      </c>
      <c r="D319" s="22" t="s">
        <v>417</v>
      </c>
      <c r="E319" s="186">
        <f t="shared" si="43"/>
        <v>0.25</v>
      </c>
      <c r="F319" s="210">
        <f>PRODUCT(E319,F12)</f>
        <v>0</v>
      </c>
      <c r="G319" s="191">
        <v>0.25</v>
      </c>
      <c r="H319" s="169"/>
      <c r="I319" s="176"/>
      <c r="J319" s="176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  <c r="AA319" s="83"/>
      <c r="AB319" s="83"/>
      <c r="AC319" s="83"/>
      <c r="AD319" s="83"/>
      <c r="AE319" s="83"/>
      <c r="AF319" s="8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</row>
    <row r="320" spans="1:70" ht="18" customHeight="1" x14ac:dyDescent="0.2">
      <c r="A320" s="132"/>
      <c r="B320" s="38" t="s">
        <v>88</v>
      </c>
      <c r="C320" s="22" t="s">
        <v>294</v>
      </c>
      <c r="D320" s="22" t="s">
        <v>422</v>
      </c>
      <c r="E320" s="186">
        <f t="shared" si="43"/>
        <v>0.21</v>
      </c>
      <c r="F320" s="210">
        <f>PRODUCT(E320,F12)</f>
        <v>0</v>
      </c>
      <c r="G320" s="191">
        <v>0.21</v>
      </c>
      <c r="H320" s="169"/>
      <c r="I320" s="176"/>
      <c r="J320" s="176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  <c r="AA320" s="83"/>
      <c r="AB320" s="83"/>
      <c r="AC320" s="83"/>
      <c r="AD320" s="83"/>
      <c r="AE320" s="83"/>
      <c r="AF320" s="8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</row>
    <row r="321" spans="1:70" ht="18" customHeight="1" x14ac:dyDescent="0.2">
      <c r="A321" s="132"/>
      <c r="B321" s="38" t="s">
        <v>89</v>
      </c>
      <c r="C321" s="22" t="s">
        <v>295</v>
      </c>
      <c r="D321" s="22" t="s">
        <v>417</v>
      </c>
      <c r="E321" s="186">
        <f t="shared" si="43"/>
        <v>0.25</v>
      </c>
      <c r="F321" s="210">
        <f>PRODUCT(E321,F12)</f>
        <v>0</v>
      </c>
      <c r="G321" s="191">
        <v>0.25</v>
      </c>
      <c r="H321" s="169"/>
      <c r="I321" s="176"/>
      <c r="J321" s="176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  <c r="AA321" s="83"/>
      <c r="AB321" s="83"/>
      <c r="AC321" s="83"/>
      <c r="AD321" s="83"/>
      <c r="AE321" s="83"/>
      <c r="AF321" s="8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</row>
    <row r="322" spans="1:70" ht="18" customHeight="1" x14ac:dyDescent="0.2">
      <c r="A322" s="132"/>
      <c r="B322" s="38" t="s">
        <v>90</v>
      </c>
      <c r="C322" s="22" t="s">
        <v>296</v>
      </c>
      <c r="D322" s="22" t="s">
        <v>429</v>
      </c>
      <c r="E322" s="186">
        <f t="shared" si="43"/>
        <v>0.33</v>
      </c>
      <c r="F322" s="210">
        <f>PRODUCT(E322,F12)</f>
        <v>0</v>
      </c>
      <c r="G322" s="191">
        <v>0.33</v>
      </c>
      <c r="H322" s="169"/>
      <c r="I322" s="176"/>
      <c r="J322" s="176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  <c r="AA322" s="83"/>
      <c r="AB322" s="83"/>
      <c r="AC322" s="83"/>
      <c r="AD322" s="83"/>
      <c r="AE322" s="83"/>
      <c r="AF322" s="8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</row>
    <row r="323" spans="1:70" ht="18" customHeight="1" x14ac:dyDescent="0.2">
      <c r="A323" s="132"/>
      <c r="B323" s="38" t="s">
        <v>91</v>
      </c>
      <c r="C323" s="22" t="s">
        <v>878</v>
      </c>
      <c r="D323" s="22" t="s">
        <v>422</v>
      </c>
      <c r="E323" s="186">
        <f t="shared" si="43"/>
        <v>0.21</v>
      </c>
      <c r="F323" s="210">
        <f>PRODUCT(E323,F12)</f>
        <v>0</v>
      </c>
      <c r="G323" s="191">
        <v>0.21</v>
      </c>
      <c r="H323" s="169"/>
      <c r="I323" s="176"/>
      <c r="J323" s="176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  <c r="AA323" s="83"/>
      <c r="AB323" s="83"/>
      <c r="AC323" s="83"/>
      <c r="AD323" s="83"/>
      <c r="AE323" s="83"/>
      <c r="AF323" s="8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</row>
    <row r="324" spans="1:70" ht="18" customHeight="1" x14ac:dyDescent="0.2">
      <c r="A324" s="132"/>
      <c r="B324" s="38" t="s">
        <v>92</v>
      </c>
      <c r="C324" s="22" t="s">
        <v>299</v>
      </c>
      <c r="D324" s="22" t="s">
        <v>417</v>
      </c>
      <c r="E324" s="186">
        <f t="shared" si="43"/>
        <v>0.25</v>
      </c>
      <c r="F324" s="210">
        <f>PRODUCT(E324,F12)</f>
        <v>0</v>
      </c>
      <c r="G324" s="191">
        <v>0.25</v>
      </c>
      <c r="H324" s="169"/>
      <c r="I324" s="176"/>
      <c r="J324" s="176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  <c r="AA324" s="83"/>
      <c r="AB324" s="83"/>
      <c r="AC324" s="83"/>
      <c r="AD324" s="83"/>
      <c r="AE324" s="83"/>
      <c r="AF324" s="8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</row>
    <row r="325" spans="1:70" ht="18" customHeight="1" x14ac:dyDescent="0.2">
      <c r="A325" s="132"/>
      <c r="B325" s="38" t="s">
        <v>93</v>
      </c>
      <c r="C325" s="22" t="s">
        <v>300</v>
      </c>
      <c r="D325" s="22" t="s">
        <v>418</v>
      </c>
      <c r="E325" s="186">
        <f t="shared" si="43"/>
        <v>0.33</v>
      </c>
      <c r="F325" s="210">
        <f>PRODUCT(E325,F12)</f>
        <v>0</v>
      </c>
      <c r="G325" s="191">
        <v>0.33</v>
      </c>
      <c r="H325" s="169"/>
      <c r="I325" s="176"/>
      <c r="J325" s="176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  <c r="AA325" s="83"/>
      <c r="AB325" s="83"/>
      <c r="AC325" s="83"/>
      <c r="AD325" s="83"/>
      <c r="AE325" s="83"/>
      <c r="AF325" s="8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</row>
    <row r="326" spans="1:70" ht="18.75" customHeight="1" x14ac:dyDescent="0.2">
      <c r="A326" s="132"/>
      <c r="B326" s="38" t="s">
        <v>25</v>
      </c>
      <c r="C326" s="22" t="s">
        <v>301</v>
      </c>
      <c r="D326" s="22" t="s">
        <v>413</v>
      </c>
      <c r="E326" s="186">
        <f>G326-G326*$E$7%</f>
        <v>0.55000000000000004</v>
      </c>
      <c r="F326" s="210">
        <f>PRODUCT(E326,F12)</f>
        <v>0</v>
      </c>
      <c r="G326" s="191">
        <v>0.55000000000000004</v>
      </c>
      <c r="H326" s="169"/>
      <c r="I326" s="176"/>
      <c r="J326" s="176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  <c r="AA326" s="83"/>
      <c r="AB326" s="83"/>
      <c r="AC326" s="83"/>
      <c r="AD326" s="83"/>
      <c r="AE326" s="83"/>
      <c r="AF326" s="8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</row>
    <row r="327" spans="1:70" s="280" customFormat="1" ht="18" customHeight="1" x14ac:dyDescent="0.2">
      <c r="A327" s="271"/>
      <c r="B327" s="272" t="s">
        <v>1104</v>
      </c>
      <c r="C327" s="273" t="s">
        <v>1105</v>
      </c>
      <c r="D327" s="273" t="s">
        <v>417</v>
      </c>
      <c r="E327" s="274">
        <f t="shared" ref="E327" si="44">G327-G327*$E$7%</f>
        <v>0.24</v>
      </c>
      <c r="F327" s="275">
        <f>PRODUCT(E327,F12)</f>
        <v>0</v>
      </c>
      <c r="G327" s="276">
        <v>0.24</v>
      </c>
      <c r="H327" s="277"/>
      <c r="I327" s="278"/>
      <c r="J327" s="278"/>
      <c r="K327" s="278"/>
      <c r="L327" s="278"/>
      <c r="M327" s="278"/>
      <c r="N327" s="278"/>
      <c r="O327" s="278"/>
      <c r="P327" s="278"/>
      <c r="Q327" s="278"/>
      <c r="R327" s="278"/>
      <c r="S327" s="278"/>
      <c r="T327" s="278"/>
      <c r="U327" s="278"/>
      <c r="V327" s="278"/>
      <c r="W327" s="278"/>
      <c r="X327" s="278"/>
      <c r="Y327" s="278"/>
      <c r="Z327" s="278"/>
      <c r="AA327" s="278"/>
      <c r="AB327" s="278"/>
      <c r="AC327" s="278"/>
      <c r="AD327" s="278"/>
      <c r="AE327" s="278"/>
      <c r="AF327" s="279"/>
    </row>
    <row r="328" spans="1:70" ht="18" customHeight="1" x14ac:dyDescent="0.2">
      <c r="A328" s="132"/>
      <c r="B328" s="38" t="s">
        <v>1028</v>
      </c>
      <c r="C328" s="22" t="s">
        <v>1029</v>
      </c>
      <c r="D328" s="22" t="s">
        <v>414</v>
      </c>
      <c r="E328" s="186">
        <f t="shared" ref="E328:E333" si="45">G328-G328*$E$7%</f>
        <v>0.34</v>
      </c>
      <c r="F328" s="210">
        <f>PRODUCT(E328,F12)</f>
        <v>0</v>
      </c>
      <c r="G328" s="191">
        <v>0.34</v>
      </c>
      <c r="H328" s="169"/>
      <c r="I328" s="176"/>
      <c r="J328" s="176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  <c r="AA328" s="83"/>
      <c r="AB328" s="83"/>
      <c r="AC328" s="83"/>
      <c r="AD328" s="83"/>
      <c r="AE328" s="83"/>
      <c r="AF328" s="8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</row>
    <row r="329" spans="1:70" ht="18" customHeight="1" x14ac:dyDescent="0.2">
      <c r="A329" s="132"/>
      <c r="B329" s="38" t="s">
        <v>94</v>
      </c>
      <c r="C329" s="22" t="s">
        <v>304</v>
      </c>
      <c r="D329" s="22" t="s">
        <v>413</v>
      </c>
      <c r="E329" s="186">
        <f t="shared" si="45"/>
        <v>0.64</v>
      </c>
      <c r="F329" s="210">
        <f>PRODUCT(E329,F12)</f>
        <v>0</v>
      </c>
      <c r="G329" s="191">
        <v>0.64</v>
      </c>
      <c r="H329" s="169"/>
      <c r="I329" s="176"/>
      <c r="J329" s="176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  <c r="AA329" s="83"/>
      <c r="AB329" s="83"/>
      <c r="AC329" s="83"/>
      <c r="AD329" s="83"/>
      <c r="AE329" s="83"/>
      <c r="AF329" s="8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</row>
    <row r="330" spans="1:70" ht="18" customHeight="1" x14ac:dyDescent="0.2">
      <c r="A330" s="132"/>
      <c r="B330" s="38" t="s">
        <v>1030</v>
      </c>
      <c r="C330" s="22" t="s">
        <v>1031</v>
      </c>
      <c r="D330" s="22" t="s">
        <v>1054</v>
      </c>
      <c r="E330" s="186">
        <f t="shared" si="45"/>
        <v>0.24</v>
      </c>
      <c r="F330" s="210">
        <f>PRODUCT(E330,F12)</f>
        <v>0</v>
      </c>
      <c r="G330" s="191">
        <v>0.24</v>
      </c>
      <c r="H330" s="169"/>
      <c r="I330" s="176"/>
      <c r="J330" s="176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  <c r="AA330" s="83"/>
      <c r="AB330" s="83"/>
      <c r="AC330" s="83"/>
      <c r="AD330" s="83"/>
      <c r="AE330" s="83"/>
      <c r="AF330" s="8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</row>
    <row r="331" spans="1:70" ht="18" customHeight="1" x14ac:dyDescent="0.2">
      <c r="A331" s="132"/>
      <c r="B331" s="38" t="s">
        <v>1032</v>
      </c>
      <c r="C331" s="22" t="s">
        <v>1033</v>
      </c>
      <c r="D331" s="22" t="s">
        <v>414</v>
      </c>
      <c r="E331" s="186">
        <f t="shared" si="45"/>
        <v>0.32</v>
      </c>
      <c r="F331" s="210">
        <f>PRODUCT(E331,F12)</f>
        <v>0</v>
      </c>
      <c r="G331" s="191">
        <v>0.32</v>
      </c>
      <c r="H331" s="169"/>
      <c r="I331" s="176"/>
      <c r="J331" s="176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  <c r="AA331" s="83"/>
      <c r="AB331" s="83"/>
      <c r="AC331" s="83"/>
      <c r="AD331" s="83"/>
      <c r="AE331" s="83"/>
      <c r="AF331" s="8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</row>
    <row r="332" spans="1:70" ht="18" customHeight="1" x14ac:dyDescent="0.2">
      <c r="A332" s="132"/>
      <c r="B332" s="38" t="s">
        <v>1034</v>
      </c>
      <c r="C332" s="22" t="s">
        <v>1035</v>
      </c>
      <c r="D332" s="22" t="s">
        <v>413</v>
      </c>
      <c r="E332" s="186">
        <f t="shared" si="45"/>
        <v>0.57999999999999996</v>
      </c>
      <c r="F332" s="210">
        <f>PRODUCT(E332,F12)</f>
        <v>0</v>
      </c>
      <c r="G332" s="191">
        <v>0.57999999999999996</v>
      </c>
      <c r="H332" s="169"/>
      <c r="I332" s="176"/>
      <c r="J332" s="176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  <c r="AA332" s="83"/>
      <c r="AB332" s="83"/>
      <c r="AC332" s="83"/>
      <c r="AD332" s="83"/>
      <c r="AE332" s="83"/>
      <c r="AF332" s="8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</row>
    <row r="333" spans="1:70" ht="18" customHeight="1" x14ac:dyDescent="0.2">
      <c r="A333" s="132"/>
      <c r="B333" s="38" t="s">
        <v>95</v>
      </c>
      <c r="C333" s="22" t="s">
        <v>308</v>
      </c>
      <c r="D333" s="22" t="s">
        <v>415</v>
      </c>
      <c r="E333" s="186">
        <f t="shared" si="45"/>
        <v>0.84</v>
      </c>
      <c r="F333" s="210">
        <f>PRODUCT(E333,F12)</f>
        <v>0</v>
      </c>
      <c r="G333" s="191">
        <v>0.84</v>
      </c>
      <c r="H333" s="169"/>
      <c r="I333" s="176"/>
      <c r="J333" s="176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  <c r="AA333" s="83"/>
      <c r="AB333" s="83"/>
      <c r="AC333" s="83"/>
      <c r="AD333" s="83"/>
      <c r="AE333" s="83"/>
      <c r="AF333" s="8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</row>
    <row r="334" spans="1:70" s="92" customFormat="1" ht="27.2" customHeight="1" x14ac:dyDescent="0.2">
      <c r="A334" s="281" t="s">
        <v>879</v>
      </c>
      <c r="B334" s="282"/>
      <c r="C334" s="282"/>
      <c r="D334" s="282"/>
      <c r="E334" s="282"/>
      <c r="F334" s="210"/>
      <c r="G334" s="152"/>
      <c r="H334" s="152"/>
      <c r="I334" s="152"/>
      <c r="J334" s="152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97"/>
    </row>
    <row r="335" spans="1:70" ht="52.35" customHeight="1" x14ac:dyDescent="0.2">
      <c r="A335" s="133"/>
      <c r="B335" s="38" t="s">
        <v>34</v>
      </c>
      <c r="C335" s="22" t="s">
        <v>880</v>
      </c>
      <c r="D335" s="22" t="s">
        <v>912</v>
      </c>
      <c r="E335" s="186">
        <f t="shared" si="43"/>
        <v>7.0000000000000007E-2</v>
      </c>
      <c r="F335" s="210">
        <f>PRODUCT(E335,F12)</f>
        <v>0</v>
      </c>
      <c r="G335" s="200">
        <v>7.0000000000000007E-2</v>
      </c>
      <c r="H335" s="169"/>
      <c r="I335" s="176"/>
      <c r="J335" s="176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  <c r="AA335" s="83"/>
      <c r="AB335" s="83"/>
      <c r="AC335" s="83"/>
      <c r="AD335" s="83"/>
      <c r="AE335" s="83"/>
      <c r="AF335" s="8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</row>
    <row r="336" spans="1:70" ht="44.25" customHeight="1" thickBot="1" x14ac:dyDescent="0.25">
      <c r="A336" s="334" t="s">
        <v>374</v>
      </c>
      <c r="B336" s="335"/>
      <c r="C336" s="335"/>
      <c r="D336" s="335"/>
      <c r="E336" s="335"/>
      <c r="F336" s="210"/>
      <c r="G336" s="193"/>
      <c r="AF336" s="2">
        <v>0.73</v>
      </c>
      <c r="AP336" s="5">
        <v>9</v>
      </c>
      <c r="AQ336" s="6">
        <v>2.3E-2</v>
      </c>
      <c r="AR336" s="5">
        <f>AP336*E341</f>
        <v>15.57</v>
      </c>
      <c r="AS336" s="7">
        <f>AQ336*E341</f>
        <v>3.9789999999999999E-2</v>
      </c>
    </row>
    <row r="337" spans="1:70" s="92" customFormat="1" ht="53.65" customHeight="1" x14ac:dyDescent="0.2">
      <c r="A337" s="289" t="s">
        <v>908</v>
      </c>
      <c r="B337" s="290"/>
      <c r="C337" s="290"/>
      <c r="D337" s="290"/>
      <c r="E337" s="290"/>
      <c r="F337" s="210"/>
      <c r="G337" s="192"/>
      <c r="H337" s="166"/>
      <c r="I337" s="166"/>
      <c r="J337" s="166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0"/>
      <c r="AD337" s="90"/>
      <c r="AE337" s="90"/>
      <c r="AF337" s="90">
        <v>0.98499999999999999</v>
      </c>
      <c r="AG337" s="90"/>
      <c r="AH337" s="90"/>
      <c r="AI337" s="90"/>
      <c r="AJ337" s="90"/>
      <c r="AK337" s="90"/>
      <c r="AL337" s="90"/>
      <c r="AM337" s="90"/>
      <c r="AN337" s="90"/>
      <c r="AO337" s="90"/>
      <c r="AP337" s="93">
        <v>11.5</v>
      </c>
      <c r="AQ337" s="99">
        <v>2.3E-2</v>
      </c>
      <c r="AR337" s="93">
        <f>AP337*E342</f>
        <v>28.29</v>
      </c>
      <c r="AS337" s="95">
        <f>AQ337*E342</f>
        <v>5.6579999999999998E-2</v>
      </c>
      <c r="AT337" s="90"/>
      <c r="AU337" s="90"/>
      <c r="AV337" s="90"/>
      <c r="AW337" s="90"/>
      <c r="AX337" s="90"/>
      <c r="AY337" s="90"/>
      <c r="AZ337" s="90"/>
      <c r="BA337" s="90"/>
      <c r="BB337" s="90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0"/>
      <c r="BN337" s="90"/>
      <c r="BO337" s="90"/>
      <c r="BP337" s="90"/>
      <c r="BQ337" s="90"/>
      <c r="BR337" s="91"/>
    </row>
    <row r="338" spans="1:70" s="92" customFormat="1" ht="25.15" customHeight="1" x14ac:dyDescent="0.2">
      <c r="A338" s="288" t="s">
        <v>178</v>
      </c>
      <c r="B338" s="288"/>
      <c r="C338" s="288"/>
      <c r="D338" s="288"/>
      <c r="E338" s="288"/>
      <c r="F338" s="210"/>
      <c r="G338" s="192"/>
      <c r="H338" s="166"/>
      <c r="I338" s="166"/>
      <c r="J338" s="166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0"/>
      <c r="AD338" s="90"/>
      <c r="AE338" s="90"/>
      <c r="AF338" s="90">
        <v>0.82699999999999996</v>
      </c>
      <c r="AG338" s="90"/>
      <c r="AH338" s="90"/>
      <c r="AI338" s="90"/>
      <c r="AJ338" s="90"/>
      <c r="AK338" s="90"/>
      <c r="AL338" s="90"/>
      <c r="AM338" s="90"/>
      <c r="AN338" s="90"/>
      <c r="AO338" s="90"/>
      <c r="AP338" s="93">
        <v>7</v>
      </c>
      <c r="AQ338" s="99">
        <v>2.3E-2</v>
      </c>
      <c r="AR338" s="93">
        <f>AP338*E343</f>
        <v>13.58</v>
      </c>
      <c r="AS338" s="95">
        <f>AQ338*E343</f>
        <v>4.462E-2</v>
      </c>
      <c r="AT338" s="90"/>
      <c r="AU338" s="90"/>
      <c r="AV338" s="90"/>
      <c r="AW338" s="90"/>
      <c r="AX338" s="90"/>
      <c r="AY338" s="90"/>
      <c r="AZ338" s="90"/>
      <c r="BA338" s="90"/>
      <c r="BB338" s="90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0"/>
      <c r="BN338" s="90"/>
      <c r="BO338" s="90"/>
      <c r="BP338" s="90"/>
      <c r="BQ338" s="90"/>
      <c r="BR338" s="91"/>
    </row>
    <row r="339" spans="1:70" ht="19.899999999999999" customHeight="1" x14ac:dyDescent="0.2">
      <c r="A339" s="106"/>
      <c r="B339" s="32" t="s">
        <v>715</v>
      </c>
      <c r="C339" s="22" t="s">
        <v>319</v>
      </c>
      <c r="D339" s="67" t="s">
        <v>465</v>
      </c>
      <c r="E339" s="186">
        <f>G339-G339*$E$7%</f>
        <v>1.67</v>
      </c>
      <c r="F339" s="210">
        <f>PRODUCT(E339,F12)</f>
        <v>0</v>
      </c>
      <c r="G339" s="191">
        <v>1.67</v>
      </c>
      <c r="AR339" s="5"/>
      <c r="AS339" s="7"/>
    </row>
    <row r="340" spans="1:70" ht="19.899999999999999" customHeight="1" x14ac:dyDescent="0.2">
      <c r="A340" s="106"/>
      <c r="B340" s="32" t="s">
        <v>716</v>
      </c>
      <c r="C340" s="22" t="s">
        <v>320</v>
      </c>
      <c r="D340" s="67" t="s">
        <v>436</v>
      </c>
      <c r="E340" s="186">
        <f>G340-G340*$E$7%</f>
        <v>2.36</v>
      </c>
      <c r="F340" s="210">
        <f>PRODUCT(E340,F12)</f>
        <v>0</v>
      </c>
      <c r="G340" s="191">
        <v>2.36</v>
      </c>
      <c r="AF340" s="2">
        <v>2.714</v>
      </c>
      <c r="AP340" s="5">
        <v>10.4</v>
      </c>
      <c r="AQ340" s="6">
        <v>2.3E-2</v>
      </c>
      <c r="AR340" s="5">
        <f>AP340*E345</f>
        <v>70.096000000000004</v>
      </c>
      <c r="AS340" s="7">
        <f>AQ340*E345</f>
        <v>0.15501999999999999</v>
      </c>
    </row>
    <row r="341" spans="1:70" ht="19.899999999999999" customHeight="1" x14ac:dyDescent="0.2">
      <c r="A341" s="106"/>
      <c r="B341" s="32" t="s">
        <v>717</v>
      </c>
      <c r="C341" s="22" t="s">
        <v>321</v>
      </c>
      <c r="D341" s="67" t="s">
        <v>436</v>
      </c>
      <c r="E341" s="186">
        <f>G341-G341*$E$7%</f>
        <v>1.73</v>
      </c>
      <c r="F341" s="210">
        <f>PRODUCT(E341,F12)</f>
        <v>0</v>
      </c>
      <c r="G341" s="191">
        <v>1.73</v>
      </c>
      <c r="AF341" s="2">
        <v>2.907</v>
      </c>
      <c r="AP341" s="5">
        <v>9.1999999999999993</v>
      </c>
      <c r="AQ341" s="6">
        <v>2.3E-2</v>
      </c>
      <c r="AR341" s="5" t="e">
        <f>AP341*#REF!</f>
        <v>#REF!</v>
      </c>
      <c r="AS341" s="7" t="e">
        <f>AQ341*#REF!</f>
        <v>#REF!</v>
      </c>
    </row>
    <row r="342" spans="1:70" ht="19.899999999999999" customHeight="1" x14ac:dyDescent="0.2">
      <c r="A342" s="106"/>
      <c r="B342" s="32" t="s">
        <v>718</v>
      </c>
      <c r="C342" s="22" t="s">
        <v>322</v>
      </c>
      <c r="D342" s="67" t="s">
        <v>436</v>
      </c>
      <c r="E342" s="186">
        <f>G342-G342*$E$7%</f>
        <v>2.46</v>
      </c>
      <c r="F342" s="210">
        <f>PRODUCT(E342,F12)</f>
        <v>0</v>
      </c>
      <c r="G342" s="191">
        <v>2.46</v>
      </c>
      <c r="AF342" s="2">
        <v>3.1970000000000001</v>
      </c>
      <c r="AP342" s="5">
        <v>8</v>
      </c>
      <c r="AQ342" s="6">
        <v>2.3E-2</v>
      </c>
      <c r="AR342" s="5" t="e">
        <f>AP342*#REF!</f>
        <v>#REF!</v>
      </c>
      <c r="AS342" s="7" t="e">
        <f>AQ342*#REF!</f>
        <v>#REF!</v>
      </c>
    </row>
    <row r="343" spans="1:70" ht="19.899999999999999" customHeight="1" thickBot="1" x14ac:dyDescent="0.25">
      <c r="A343" s="106"/>
      <c r="B343" s="32" t="s">
        <v>719</v>
      </c>
      <c r="C343" s="22" t="s">
        <v>323</v>
      </c>
      <c r="D343" s="67" t="s">
        <v>466</v>
      </c>
      <c r="E343" s="186">
        <f>G343-G343*$E$7%</f>
        <v>1.94</v>
      </c>
      <c r="F343" s="210">
        <f>PRODUCT(E343,F12)</f>
        <v>0</v>
      </c>
      <c r="G343" s="191">
        <v>1.94</v>
      </c>
      <c r="AR343" s="5"/>
      <c r="AS343" s="7"/>
    </row>
    <row r="344" spans="1:70" s="92" customFormat="1" ht="25.15" customHeight="1" thickBot="1" x14ac:dyDescent="0.25">
      <c r="A344" s="283" t="s">
        <v>179</v>
      </c>
      <c r="B344" s="287"/>
      <c r="C344" s="287"/>
      <c r="D344" s="287"/>
      <c r="E344" s="287"/>
      <c r="F344" s="210"/>
      <c r="G344" s="192"/>
      <c r="H344" s="166"/>
      <c r="I344" s="166"/>
      <c r="J344" s="166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  <c r="AA344" s="90"/>
      <c r="AB344" s="90"/>
      <c r="AC344" s="90"/>
      <c r="AD344" s="90"/>
      <c r="AE344" s="90"/>
      <c r="AF344" s="90">
        <v>1.0960000000000001</v>
      </c>
      <c r="AG344" s="90"/>
      <c r="AH344" s="90"/>
      <c r="AI344" s="90"/>
      <c r="AJ344" s="90"/>
      <c r="AK344" s="90"/>
      <c r="AL344" s="90"/>
      <c r="AM344" s="90"/>
      <c r="AN344" s="90"/>
      <c r="AO344" s="90"/>
      <c r="AP344" s="93">
        <v>13</v>
      </c>
      <c r="AQ344" s="99">
        <v>2.3E-2</v>
      </c>
      <c r="AR344" s="93">
        <f>AP344*E348</f>
        <v>35.229999999999997</v>
      </c>
      <c r="AS344" s="95">
        <f>AQ344*E348</f>
        <v>6.2329999999999997E-2</v>
      </c>
      <c r="AT344" s="90"/>
      <c r="AU344" s="90"/>
      <c r="AV344" s="90"/>
      <c r="AW344" s="90"/>
      <c r="AX344" s="90"/>
      <c r="AY344" s="90"/>
      <c r="AZ344" s="90"/>
      <c r="BA344" s="90"/>
      <c r="BB344" s="90"/>
      <c r="BC344" s="90"/>
      <c r="BD344" s="90"/>
      <c r="BE344" s="90"/>
      <c r="BF344" s="90"/>
      <c r="BG344" s="90"/>
      <c r="BH344" s="90"/>
      <c r="BI344" s="90"/>
      <c r="BJ344" s="90"/>
      <c r="BK344" s="90"/>
      <c r="BL344" s="90"/>
      <c r="BM344" s="90"/>
      <c r="BN344" s="90"/>
      <c r="BO344" s="90"/>
      <c r="BP344" s="90"/>
      <c r="BQ344" s="90"/>
      <c r="BR344" s="91"/>
    </row>
    <row r="345" spans="1:70" ht="70.5" customHeight="1" thickBot="1" x14ac:dyDescent="0.25">
      <c r="A345" s="107"/>
      <c r="B345" s="26" t="s">
        <v>720</v>
      </c>
      <c r="C345" s="20" t="s">
        <v>325</v>
      </c>
      <c r="D345" s="68" t="s">
        <v>467</v>
      </c>
      <c r="E345" s="186">
        <f>G345-G345*$E$7%</f>
        <v>6.74</v>
      </c>
      <c r="F345" s="210">
        <f>PRODUCT(E345,F12)</f>
        <v>0</v>
      </c>
      <c r="G345" s="191">
        <v>6.74</v>
      </c>
      <c r="AF345" s="2">
        <v>0.82699999999999996</v>
      </c>
      <c r="AP345" s="5">
        <v>10.5</v>
      </c>
      <c r="AQ345" s="6">
        <v>2.3E-2</v>
      </c>
      <c r="AR345" s="5">
        <f>AP345*E349</f>
        <v>21.524999999999999</v>
      </c>
      <c r="AS345" s="7">
        <f>AQ345*E349</f>
        <v>4.7149999999999997E-2</v>
      </c>
    </row>
    <row r="346" spans="1:70" s="92" customFormat="1" ht="25.15" customHeight="1" thickBot="1" x14ac:dyDescent="0.25">
      <c r="A346" s="283" t="s">
        <v>180</v>
      </c>
      <c r="B346" s="287"/>
      <c r="C346" s="287"/>
      <c r="D346" s="287"/>
      <c r="E346" s="287"/>
      <c r="F346" s="210"/>
      <c r="G346" s="192"/>
      <c r="H346" s="166"/>
      <c r="I346" s="166"/>
      <c r="J346" s="166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  <c r="AA346" s="90"/>
      <c r="AB346" s="90"/>
      <c r="AC346" s="90"/>
      <c r="AD346" s="90"/>
      <c r="AE346" s="90"/>
      <c r="AF346" s="90">
        <v>1.2809999999999999</v>
      </c>
      <c r="AG346" s="90"/>
      <c r="AH346" s="90"/>
      <c r="AI346" s="90"/>
      <c r="AJ346" s="90"/>
      <c r="AK346" s="90"/>
      <c r="AL346" s="90"/>
      <c r="AM346" s="90"/>
      <c r="AN346" s="90"/>
      <c r="AO346" s="90"/>
      <c r="AP346" s="93">
        <v>9.3000000000000007</v>
      </c>
      <c r="AQ346" s="99">
        <v>2.3E-2</v>
      </c>
      <c r="AR346" s="93" t="e">
        <f>AP346*#REF!</f>
        <v>#REF!</v>
      </c>
      <c r="AS346" s="95" t="e">
        <f>AQ346*#REF!</f>
        <v>#REF!</v>
      </c>
      <c r="AT346" s="90"/>
      <c r="AU346" s="90"/>
      <c r="AV346" s="90"/>
      <c r="AW346" s="90"/>
      <c r="AX346" s="90"/>
      <c r="AY346" s="90"/>
      <c r="AZ346" s="90"/>
      <c r="BA346" s="90"/>
      <c r="BB346" s="90"/>
      <c r="BC346" s="90"/>
      <c r="BD346" s="90"/>
      <c r="BE346" s="90"/>
      <c r="BF346" s="90"/>
      <c r="BG346" s="90"/>
      <c r="BH346" s="90"/>
      <c r="BI346" s="90"/>
      <c r="BJ346" s="90"/>
      <c r="BK346" s="90"/>
      <c r="BL346" s="90"/>
      <c r="BM346" s="90"/>
      <c r="BN346" s="90"/>
      <c r="BO346" s="90"/>
      <c r="BP346" s="90"/>
      <c r="BQ346" s="90"/>
      <c r="BR346" s="91"/>
    </row>
    <row r="347" spans="1:70" ht="19.899999999999999" customHeight="1" x14ac:dyDescent="0.2">
      <c r="A347" s="106"/>
      <c r="B347" s="32" t="s">
        <v>721</v>
      </c>
      <c r="C347" s="22" t="s">
        <v>319</v>
      </c>
      <c r="D347" s="67" t="s">
        <v>468</v>
      </c>
      <c r="E347" s="186">
        <f t="shared" ref="E347:E352" si="46">G347-G347*$E$7%</f>
        <v>1.98</v>
      </c>
      <c r="F347" s="210">
        <f>PRODUCT(E347,F12)</f>
        <v>0</v>
      </c>
      <c r="G347" s="191">
        <v>1.98</v>
      </c>
      <c r="AR347" s="5"/>
      <c r="AS347" s="7"/>
    </row>
    <row r="348" spans="1:70" ht="19.899999999999999" customHeight="1" x14ac:dyDescent="0.2">
      <c r="A348" s="106"/>
      <c r="B348" s="32" t="s">
        <v>1057</v>
      </c>
      <c r="C348" s="22" t="s">
        <v>320</v>
      </c>
      <c r="D348" s="67" t="s">
        <v>436</v>
      </c>
      <c r="E348" s="186">
        <f t="shared" si="46"/>
        <v>2.71</v>
      </c>
      <c r="F348" s="210">
        <f>PRODUCT(E348,F12)</f>
        <v>0</v>
      </c>
      <c r="G348" s="191">
        <v>2.71</v>
      </c>
      <c r="AF348" s="2">
        <v>2.8929999999999998</v>
      </c>
      <c r="AP348" s="5">
        <v>10.8</v>
      </c>
      <c r="AQ348" s="6">
        <v>2.3E-2</v>
      </c>
      <c r="AR348" s="5">
        <f>AP348*E354</f>
        <v>73.548000000000002</v>
      </c>
      <c r="AS348" s="7">
        <f>AQ348*E354</f>
        <v>0.15662999999999999</v>
      </c>
    </row>
    <row r="349" spans="1:70" ht="19.899999999999999" customHeight="1" x14ac:dyDescent="0.2">
      <c r="A349" s="106"/>
      <c r="B349" s="32" t="s">
        <v>722</v>
      </c>
      <c r="C349" s="22" t="s">
        <v>321</v>
      </c>
      <c r="D349" s="67" t="s">
        <v>436</v>
      </c>
      <c r="E349" s="186">
        <f t="shared" si="46"/>
        <v>2.0499999999999998</v>
      </c>
      <c r="F349" s="210">
        <f>PRODUCT(E349,F12)</f>
        <v>0</v>
      </c>
      <c r="G349" s="191">
        <v>2.0499999999999998</v>
      </c>
      <c r="AF349" s="2">
        <v>3.0310000000000001</v>
      </c>
      <c r="AP349" s="5">
        <v>8.5</v>
      </c>
      <c r="AQ349" s="6">
        <v>2.3E-2</v>
      </c>
      <c r="AR349" s="5" t="e">
        <f>AP349*#REF!</f>
        <v>#REF!</v>
      </c>
      <c r="AS349" s="7" t="e">
        <f>AQ349*#REF!</f>
        <v>#REF!</v>
      </c>
    </row>
    <row r="350" spans="1:70" ht="19.899999999999999" customHeight="1" x14ac:dyDescent="0.2">
      <c r="A350" s="106"/>
      <c r="B350" s="32" t="s">
        <v>1058</v>
      </c>
      <c r="C350" s="22" t="s">
        <v>322</v>
      </c>
      <c r="D350" s="67" t="s">
        <v>415</v>
      </c>
      <c r="E350" s="186">
        <f t="shared" si="46"/>
        <v>2.75</v>
      </c>
      <c r="F350" s="210">
        <f>PRODUCT(E350,F12)</f>
        <v>0</v>
      </c>
      <c r="G350" s="191">
        <v>2.75</v>
      </c>
      <c r="AF350" s="2">
        <v>3.9430000000000001</v>
      </c>
      <c r="AP350" s="5">
        <v>9.4</v>
      </c>
      <c r="AQ350" s="6">
        <v>2.3E-2</v>
      </c>
      <c r="AR350" s="5" t="e">
        <f>AP350*#REF!</f>
        <v>#REF!</v>
      </c>
      <c r="AS350" s="7" t="e">
        <f>AQ350*#REF!</f>
        <v>#REF!</v>
      </c>
    </row>
    <row r="351" spans="1:70" ht="19.899999999999999" customHeight="1" x14ac:dyDescent="0.2">
      <c r="A351" s="106"/>
      <c r="B351" s="32" t="s">
        <v>723</v>
      </c>
      <c r="C351" s="22" t="s">
        <v>323</v>
      </c>
      <c r="D351" s="67" t="s">
        <v>469</v>
      </c>
      <c r="E351" s="186">
        <f t="shared" si="46"/>
        <v>2.27</v>
      </c>
      <c r="F351" s="210">
        <f>PRODUCT(E351,F12)</f>
        <v>0</v>
      </c>
      <c r="G351" s="191">
        <v>2.27</v>
      </c>
      <c r="AR351" s="5"/>
      <c r="AS351" s="7"/>
    </row>
    <row r="352" spans="1:70" ht="19.899999999999999" customHeight="1" thickBot="1" x14ac:dyDescent="0.25">
      <c r="A352" s="106"/>
      <c r="B352" s="32" t="s">
        <v>1059</v>
      </c>
      <c r="C352" s="22" t="s">
        <v>1060</v>
      </c>
      <c r="D352" s="67" t="s">
        <v>469</v>
      </c>
      <c r="E352" s="186">
        <f t="shared" si="46"/>
        <v>3.06</v>
      </c>
      <c r="F352" s="210">
        <f>PRODUCT(E352,F13)</f>
        <v>3.06</v>
      </c>
      <c r="G352" s="191">
        <v>3.06</v>
      </c>
      <c r="AR352" s="5"/>
      <c r="AS352" s="7"/>
    </row>
    <row r="353" spans="1:70" s="92" customFormat="1" ht="25.15" customHeight="1" thickBot="1" x14ac:dyDescent="0.25">
      <c r="A353" s="283" t="s">
        <v>181</v>
      </c>
      <c r="B353" s="287"/>
      <c r="C353" s="287"/>
      <c r="D353" s="287"/>
      <c r="E353" s="291"/>
      <c r="F353" s="210"/>
      <c r="G353" s="192"/>
      <c r="H353" s="166"/>
      <c r="I353" s="166"/>
      <c r="J353" s="166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0"/>
      <c r="AD353" s="90"/>
      <c r="AE353" s="90"/>
      <c r="AF353" s="90">
        <v>0.64</v>
      </c>
      <c r="AG353" s="90"/>
      <c r="AH353" s="90"/>
      <c r="AI353" s="90"/>
      <c r="AJ353" s="90"/>
      <c r="AK353" s="90"/>
      <c r="AL353" s="90"/>
      <c r="AM353" s="90"/>
      <c r="AN353" s="90"/>
      <c r="AO353" s="90"/>
      <c r="AP353" s="93">
        <v>14.4</v>
      </c>
      <c r="AQ353" s="99">
        <v>2.3E-2</v>
      </c>
      <c r="AR353" s="93">
        <f>AP353*E356</f>
        <v>21.744</v>
      </c>
      <c r="AS353" s="95">
        <f>AQ353*E356</f>
        <v>3.4729999999999997E-2</v>
      </c>
      <c r="AT353" s="90"/>
      <c r="AU353" s="90"/>
      <c r="AV353" s="90"/>
      <c r="AW353" s="90"/>
      <c r="AX353" s="90"/>
      <c r="AY353" s="90"/>
      <c r="AZ353" s="90"/>
      <c r="BA353" s="90"/>
      <c r="BB353" s="90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0"/>
      <c r="BN353" s="90"/>
      <c r="BO353" s="90"/>
      <c r="BP353" s="90"/>
      <c r="BQ353" s="90"/>
      <c r="BR353" s="91"/>
    </row>
    <row r="354" spans="1:70" ht="70.150000000000006" customHeight="1" thickBot="1" x14ac:dyDescent="0.25">
      <c r="A354" s="107"/>
      <c r="B354" s="26" t="s">
        <v>724</v>
      </c>
      <c r="C354" s="20" t="s">
        <v>325</v>
      </c>
      <c r="D354" s="68" t="s">
        <v>402</v>
      </c>
      <c r="E354" s="186">
        <f>G354-G354*$E$7%</f>
        <v>6.81</v>
      </c>
      <c r="F354" s="210">
        <f>PRODUCT(E354,F12)</f>
        <v>0</v>
      </c>
      <c r="G354" s="191">
        <v>6.81</v>
      </c>
      <c r="AF354" s="2">
        <v>0.88200000000000001</v>
      </c>
      <c r="AP354" s="5">
        <v>15</v>
      </c>
      <c r="AQ354" s="6">
        <v>2.3E-2</v>
      </c>
      <c r="AR354" s="5">
        <f>AP354*E357</f>
        <v>32.400000000000006</v>
      </c>
      <c r="AS354" s="7">
        <f>AQ354*E357</f>
        <v>4.9680000000000002E-2</v>
      </c>
    </row>
    <row r="355" spans="1:70" s="92" customFormat="1" ht="25.15" customHeight="1" thickBot="1" x14ac:dyDescent="0.25">
      <c r="A355" s="283" t="s">
        <v>182</v>
      </c>
      <c r="B355" s="284"/>
      <c r="C355" s="284"/>
      <c r="D355" s="284"/>
      <c r="E355" s="284"/>
      <c r="F355" s="210"/>
      <c r="G355" s="192"/>
      <c r="H355" s="166"/>
      <c r="I355" s="166"/>
      <c r="J355" s="166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0"/>
      <c r="AD355" s="90"/>
      <c r="AE355" s="90"/>
      <c r="AF355" s="90">
        <v>0.71699999999999997</v>
      </c>
      <c r="AG355" s="90"/>
      <c r="AH355" s="90"/>
      <c r="AI355" s="90"/>
      <c r="AJ355" s="90"/>
      <c r="AK355" s="90"/>
      <c r="AL355" s="90"/>
      <c r="AM355" s="90"/>
      <c r="AN355" s="90"/>
      <c r="AO355" s="90"/>
      <c r="AP355" s="93">
        <v>11.5</v>
      </c>
      <c r="AQ355" s="99">
        <v>2.3E-2</v>
      </c>
      <c r="AR355" s="93">
        <f>AP355*E360</f>
        <v>19.32</v>
      </c>
      <c r="AS355" s="95">
        <f>AQ355*E360</f>
        <v>3.8640000000000001E-2</v>
      </c>
      <c r="AT355" s="90"/>
      <c r="AU355" s="90"/>
      <c r="AV355" s="90"/>
      <c r="AW355" s="90"/>
      <c r="AX355" s="90"/>
      <c r="AY355" s="90"/>
      <c r="AZ355" s="90"/>
      <c r="BA355" s="90"/>
      <c r="BB355" s="90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0"/>
      <c r="BN355" s="90"/>
      <c r="BO355" s="90"/>
      <c r="BP355" s="90"/>
      <c r="BQ355" s="90"/>
      <c r="BR355" s="91"/>
    </row>
    <row r="356" spans="1:70" ht="22.15" customHeight="1" x14ac:dyDescent="0.2">
      <c r="A356" s="126"/>
      <c r="B356" s="32" t="s">
        <v>725</v>
      </c>
      <c r="C356" s="22" t="s">
        <v>319</v>
      </c>
      <c r="D356" s="67" t="s">
        <v>458</v>
      </c>
      <c r="E356" s="186">
        <f t="shared" ref="E356:E361" si="47">G356-G356*$E$7%</f>
        <v>1.51</v>
      </c>
      <c r="F356" s="210">
        <f>PRODUCT(E356,F12)</f>
        <v>0</v>
      </c>
      <c r="G356" s="191">
        <v>1.51</v>
      </c>
      <c r="AR356" s="5"/>
      <c r="AS356" s="7"/>
    </row>
    <row r="357" spans="1:70" ht="22.15" customHeight="1" x14ac:dyDescent="0.2">
      <c r="A357" s="126"/>
      <c r="B357" s="32" t="s">
        <v>726</v>
      </c>
      <c r="C357" s="22" t="s">
        <v>320</v>
      </c>
      <c r="D357" s="67" t="s">
        <v>470</v>
      </c>
      <c r="E357" s="186">
        <f t="shared" si="47"/>
        <v>2.16</v>
      </c>
      <c r="F357" s="210">
        <f>PRODUCT(E357,F12)</f>
        <v>0</v>
      </c>
      <c r="G357" s="191">
        <v>2.16</v>
      </c>
      <c r="AF357" s="2">
        <v>2.6179999999999999</v>
      </c>
      <c r="AP357" s="5">
        <v>18</v>
      </c>
      <c r="AQ357" s="6">
        <v>2.3E-2</v>
      </c>
      <c r="AR357" s="5">
        <f t="shared" ref="AR357:AR362" si="48">AP357*E364</f>
        <v>115.74</v>
      </c>
      <c r="AS357" s="7">
        <f t="shared" ref="AS357:AS362" si="49">AQ357*E364</f>
        <v>0.14788999999999999</v>
      </c>
    </row>
    <row r="358" spans="1:70" ht="22.15" customHeight="1" x14ac:dyDescent="0.2">
      <c r="A358" s="126"/>
      <c r="B358" s="32" t="s">
        <v>727</v>
      </c>
      <c r="C358" s="22" t="s">
        <v>321</v>
      </c>
      <c r="D358" s="67" t="s">
        <v>470</v>
      </c>
      <c r="E358" s="186">
        <f t="shared" si="47"/>
        <v>1.58</v>
      </c>
      <c r="F358" s="210">
        <f>PRODUCT(E358,F12)</f>
        <v>0</v>
      </c>
      <c r="G358" s="191">
        <v>1.58</v>
      </c>
      <c r="AF358" s="2">
        <v>2.79</v>
      </c>
      <c r="AP358" s="5">
        <v>16.399999999999999</v>
      </c>
      <c r="AQ358" s="6">
        <v>2.3E-2</v>
      </c>
      <c r="AR358" s="5">
        <f t="shared" si="48"/>
        <v>108.89599999999999</v>
      </c>
      <c r="AS358" s="7">
        <f t="shared" si="49"/>
        <v>0.15271999999999999</v>
      </c>
    </row>
    <row r="359" spans="1:70" ht="22.15" customHeight="1" x14ac:dyDescent="0.2">
      <c r="A359" s="126"/>
      <c r="B359" s="32" t="s">
        <v>728</v>
      </c>
      <c r="C359" s="22" t="s">
        <v>322</v>
      </c>
      <c r="D359" s="67" t="s">
        <v>471</v>
      </c>
      <c r="E359" s="186">
        <f t="shared" si="47"/>
        <v>2.19</v>
      </c>
      <c r="F359" s="210">
        <f>PRODUCT(E359,F12)</f>
        <v>0</v>
      </c>
      <c r="G359" s="191">
        <v>2.19</v>
      </c>
      <c r="AF359" s="2">
        <v>3.306</v>
      </c>
      <c r="AP359" s="5">
        <v>11.3</v>
      </c>
      <c r="AQ359" s="6">
        <v>2.3E-2</v>
      </c>
      <c r="AR359" s="5">
        <f t="shared" si="48"/>
        <v>84.75</v>
      </c>
      <c r="AS359" s="7">
        <f t="shared" si="49"/>
        <v>0.17249999999999999</v>
      </c>
    </row>
    <row r="360" spans="1:70" ht="22.15" customHeight="1" x14ac:dyDescent="0.2">
      <c r="A360" s="126"/>
      <c r="B360" s="32" t="s">
        <v>729</v>
      </c>
      <c r="C360" s="22" t="s">
        <v>323</v>
      </c>
      <c r="D360" s="67" t="s">
        <v>472</v>
      </c>
      <c r="E360" s="186">
        <f t="shared" si="47"/>
        <v>1.68</v>
      </c>
      <c r="F360" s="210">
        <f>PRODUCT(E360,F12)</f>
        <v>0</v>
      </c>
      <c r="G360" s="191">
        <v>1.68</v>
      </c>
      <c r="AF360" s="2">
        <v>3.9319999999999999</v>
      </c>
      <c r="AP360" s="5">
        <v>12.5</v>
      </c>
      <c r="AQ360" s="6">
        <v>2.3E-2</v>
      </c>
      <c r="AR360" s="5">
        <f t="shared" si="48"/>
        <v>120.875</v>
      </c>
      <c r="AS360" s="7">
        <f t="shared" si="49"/>
        <v>0.22241</v>
      </c>
    </row>
    <row r="361" spans="1:70" ht="22.15" customHeight="1" x14ac:dyDescent="0.2">
      <c r="B361" s="35" t="s">
        <v>730</v>
      </c>
      <c r="C361" s="22" t="s">
        <v>324</v>
      </c>
      <c r="D361" s="67" t="s">
        <v>472</v>
      </c>
      <c r="E361" s="186">
        <f t="shared" si="47"/>
        <v>2.29</v>
      </c>
      <c r="F361" s="210">
        <f>PRODUCT(E361,F12)</f>
        <v>0</v>
      </c>
      <c r="G361" s="191">
        <v>2.29</v>
      </c>
      <c r="AF361" s="2">
        <v>5.1959999999999997</v>
      </c>
      <c r="AP361" s="5">
        <v>13</v>
      </c>
      <c r="AQ361" s="6">
        <v>2.3E-2</v>
      </c>
      <c r="AR361" s="5">
        <f t="shared" si="48"/>
        <v>183.69</v>
      </c>
      <c r="AS361" s="7">
        <f t="shared" si="49"/>
        <v>0.32499</v>
      </c>
    </row>
    <row r="362" spans="1:70" ht="22.15" customHeight="1" thickBot="1" x14ac:dyDescent="0.25">
      <c r="A362" s="134"/>
      <c r="B362" s="27" t="s">
        <v>1099</v>
      </c>
      <c r="C362" s="23" t="s">
        <v>327</v>
      </c>
      <c r="D362" s="69" t="s">
        <v>963</v>
      </c>
      <c r="E362" s="188">
        <f>G362-G362*$E$7%</f>
        <v>4.2300000000000004</v>
      </c>
      <c r="F362" s="210">
        <f>PRODUCT(E362,F12)</f>
        <v>0</v>
      </c>
      <c r="G362" s="191">
        <v>4.2300000000000004</v>
      </c>
      <c r="AF362" s="2">
        <v>5.1959999999999997</v>
      </c>
      <c r="AP362" s="5">
        <v>13</v>
      </c>
      <c r="AQ362" s="6">
        <v>2.3E-2</v>
      </c>
      <c r="AR362" s="5">
        <f t="shared" si="48"/>
        <v>388.05</v>
      </c>
      <c r="AS362" s="7">
        <f t="shared" si="49"/>
        <v>0.68654999999999999</v>
      </c>
    </row>
    <row r="363" spans="1:70" s="92" customFormat="1" ht="25.15" customHeight="1" thickBot="1" x14ac:dyDescent="0.25">
      <c r="A363" s="283" t="s">
        <v>183</v>
      </c>
      <c r="B363" s="293"/>
      <c r="C363" s="293"/>
      <c r="D363" s="293"/>
      <c r="E363" s="293"/>
      <c r="F363" s="210"/>
      <c r="G363" s="192"/>
      <c r="H363" s="166"/>
      <c r="I363" s="166"/>
      <c r="J363" s="166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0"/>
      <c r="AD363" s="90"/>
      <c r="AE363" s="90"/>
      <c r="AF363" s="90">
        <v>13.227</v>
      </c>
      <c r="AG363" s="90"/>
      <c r="AH363" s="90"/>
      <c r="AI363" s="90"/>
      <c r="AJ363" s="90"/>
      <c r="AK363" s="90"/>
      <c r="AL363" s="90"/>
      <c r="AM363" s="90"/>
      <c r="AN363" s="90"/>
      <c r="AO363" s="90"/>
      <c r="AP363" s="93">
        <v>16</v>
      </c>
      <c r="AQ363" s="99">
        <v>2.3E-2</v>
      </c>
      <c r="AR363" s="93">
        <f>AP363*E369</f>
        <v>477.6</v>
      </c>
      <c r="AS363" s="95">
        <f>AQ363*E369</f>
        <v>0.68654999999999999</v>
      </c>
      <c r="AT363" s="90"/>
      <c r="AU363" s="90"/>
      <c r="AV363" s="90"/>
      <c r="AW363" s="90"/>
      <c r="AX363" s="90"/>
      <c r="AY363" s="90"/>
      <c r="AZ363" s="90"/>
      <c r="BA363" s="90"/>
      <c r="BB363" s="90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0"/>
      <c r="BN363" s="90"/>
      <c r="BO363" s="90"/>
      <c r="BP363" s="90"/>
      <c r="BQ363" s="90"/>
      <c r="BR363" s="91"/>
    </row>
    <row r="364" spans="1:70" ht="18.399999999999999" customHeight="1" x14ac:dyDescent="0.2">
      <c r="A364" s="107"/>
      <c r="B364" s="26" t="s">
        <v>681</v>
      </c>
      <c r="C364" s="20" t="s">
        <v>327</v>
      </c>
      <c r="D364" s="68" t="s">
        <v>473</v>
      </c>
      <c r="E364" s="186">
        <f t="shared" ref="E364:E371" si="50">G364-G364*$E$7%</f>
        <v>6.43</v>
      </c>
      <c r="F364" s="210">
        <f>PRODUCT(E364,F12)</f>
        <v>0</v>
      </c>
      <c r="G364" s="191">
        <v>6.43</v>
      </c>
      <c r="AF364" s="2">
        <v>14.468</v>
      </c>
      <c r="AP364" s="5">
        <v>13.2</v>
      </c>
      <c r="AQ364" s="6">
        <v>2.3E-2</v>
      </c>
      <c r="AR364" s="5">
        <f>AP364*E371</f>
        <v>672.27599999999995</v>
      </c>
      <c r="AS364" s="7">
        <f>AQ364*E371</f>
        <v>1.1713899999999999</v>
      </c>
    </row>
    <row r="365" spans="1:70" ht="18.399999999999999" customHeight="1" x14ac:dyDescent="0.2">
      <c r="A365" s="106"/>
      <c r="B365" s="32" t="s">
        <v>682</v>
      </c>
      <c r="C365" s="22" t="s">
        <v>326</v>
      </c>
      <c r="D365" s="67" t="s">
        <v>401</v>
      </c>
      <c r="E365" s="186">
        <f t="shared" si="50"/>
        <v>6.64</v>
      </c>
      <c r="F365" s="210">
        <f>PRODUCT(E365,F12)</f>
        <v>0</v>
      </c>
      <c r="G365" s="191">
        <v>6.64</v>
      </c>
      <c r="AR365" s="5"/>
      <c r="AS365" s="7"/>
    </row>
    <row r="366" spans="1:70" ht="18.399999999999999" customHeight="1" x14ac:dyDescent="0.2">
      <c r="A366" s="106"/>
      <c r="B366" s="32" t="s">
        <v>683</v>
      </c>
      <c r="C366" s="22" t="s">
        <v>328</v>
      </c>
      <c r="D366" s="67" t="s">
        <v>474</v>
      </c>
      <c r="E366" s="186">
        <f t="shared" si="50"/>
        <v>7.5</v>
      </c>
      <c r="F366" s="210">
        <f>PRODUCT(E366,F12)</f>
        <v>0</v>
      </c>
      <c r="G366" s="191">
        <v>7.5</v>
      </c>
      <c r="AF366" s="2">
        <v>0.71699999999999997</v>
      </c>
      <c r="AP366" s="5">
        <v>16.3</v>
      </c>
      <c r="AQ366" s="6">
        <v>2.3E-2</v>
      </c>
      <c r="AR366" s="5" t="e">
        <f>AP366*#REF!</f>
        <v>#REF!</v>
      </c>
      <c r="AS366" s="7" t="e">
        <f>AQ366*#REF!</f>
        <v>#REF!</v>
      </c>
    </row>
    <row r="367" spans="1:70" ht="18.399999999999999" customHeight="1" x14ac:dyDescent="0.2">
      <c r="A367" s="106"/>
      <c r="B367" s="32" t="s">
        <v>684</v>
      </c>
      <c r="C367" s="22" t="s">
        <v>329</v>
      </c>
      <c r="D367" s="67" t="s">
        <v>475</v>
      </c>
      <c r="E367" s="186">
        <f t="shared" si="50"/>
        <v>9.67</v>
      </c>
      <c r="F367" s="210">
        <f>PRODUCT(E367,F12)</f>
        <v>0</v>
      </c>
      <c r="G367" s="191">
        <v>9.67</v>
      </c>
      <c r="AF367" s="2">
        <v>0.72299999999999998</v>
      </c>
      <c r="AP367" s="5">
        <v>16</v>
      </c>
      <c r="AQ367" s="6">
        <v>2.3E-2</v>
      </c>
      <c r="AR367" s="5">
        <f>AP367*E373</f>
        <v>28.48</v>
      </c>
      <c r="AS367" s="7">
        <f>AQ367*E373</f>
        <v>4.0939999999999997E-2</v>
      </c>
    </row>
    <row r="368" spans="1:70" ht="18.399999999999999" customHeight="1" x14ac:dyDescent="0.2">
      <c r="A368" s="106"/>
      <c r="B368" s="32" t="s">
        <v>685</v>
      </c>
      <c r="C368" s="22" t="s">
        <v>330</v>
      </c>
      <c r="D368" s="67" t="s">
        <v>476</v>
      </c>
      <c r="E368" s="186">
        <f t="shared" si="50"/>
        <v>14.13</v>
      </c>
      <c r="F368" s="210">
        <f>PRODUCT(E368,F12)</f>
        <v>0</v>
      </c>
      <c r="G368" s="191">
        <v>14.13</v>
      </c>
      <c r="AF368" s="2">
        <v>1.034</v>
      </c>
      <c r="AP368" s="5">
        <v>15</v>
      </c>
      <c r="AQ368" s="6">
        <v>2.3E-2</v>
      </c>
      <c r="AR368" s="5">
        <f>AP368*E374</f>
        <v>37.5</v>
      </c>
      <c r="AS368" s="7">
        <f>AQ368*E374</f>
        <v>5.7499999999999996E-2</v>
      </c>
    </row>
    <row r="369" spans="1:70" ht="18.399999999999999" customHeight="1" x14ac:dyDescent="0.2">
      <c r="A369" s="106"/>
      <c r="B369" s="179" t="s">
        <v>686</v>
      </c>
      <c r="C369" s="31" t="s">
        <v>331</v>
      </c>
      <c r="D369" s="74" t="s">
        <v>477</v>
      </c>
      <c r="E369" s="186">
        <f t="shared" si="50"/>
        <v>29.85</v>
      </c>
      <c r="F369" s="210">
        <f>PRODUCT(E369,F12)</f>
        <v>0</v>
      </c>
      <c r="G369" s="191">
        <v>29.85</v>
      </c>
      <c r="AF369" s="2">
        <v>0.74299999999999999</v>
      </c>
      <c r="AP369" s="5">
        <v>11.5</v>
      </c>
      <c r="AQ369" s="6">
        <v>2.3E-2</v>
      </c>
      <c r="AR369" s="5">
        <f>AP369*E375</f>
        <v>20.93</v>
      </c>
      <c r="AS369" s="7">
        <f>AQ369*E375</f>
        <v>4.1860000000000001E-2</v>
      </c>
    </row>
    <row r="370" spans="1:70" ht="18.399999999999999" customHeight="1" x14ac:dyDescent="0.2">
      <c r="B370" s="35" t="s">
        <v>687</v>
      </c>
      <c r="C370" s="22" t="s">
        <v>332</v>
      </c>
      <c r="D370" s="67" t="s">
        <v>478</v>
      </c>
      <c r="E370" s="186">
        <f>G370-G370*$E$7%</f>
        <v>33.56</v>
      </c>
      <c r="F370" s="210">
        <f>PRODUCT(E370,F12)</f>
        <v>0</v>
      </c>
      <c r="G370" s="191">
        <v>33.56</v>
      </c>
      <c r="AF370" s="2">
        <v>1.04</v>
      </c>
      <c r="AP370" s="5">
        <v>14</v>
      </c>
      <c r="AQ370" s="6">
        <v>2.3E-2</v>
      </c>
      <c r="AR370" s="5">
        <f>AP370*E375</f>
        <v>25.48</v>
      </c>
      <c r="AS370" s="7">
        <f>AQ370*E375</f>
        <v>4.1860000000000001E-2</v>
      </c>
    </row>
    <row r="371" spans="1:70" ht="18.399999999999999" customHeight="1" thickBot="1" x14ac:dyDescent="0.25">
      <c r="A371" s="108"/>
      <c r="B371" s="180" t="s">
        <v>1101</v>
      </c>
      <c r="C371" s="181" t="s">
        <v>680</v>
      </c>
      <c r="D371" s="182" t="s">
        <v>11</v>
      </c>
      <c r="E371" s="186">
        <f t="shared" si="50"/>
        <v>50.93</v>
      </c>
      <c r="F371" s="210">
        <f>PRODUCT(E371,F12)</f>
        <v>0</v>
      </c>
      <c r="G371" s="191">
        <v>50.93</v>
      </c>
      <c r="AF371" s="2">
        <v>1.04</v>
      </c>
      <c r="AP371" s="5">
        <v>14</v>
      </c>
      <c r="AQ371" s="6">
        <v>2.3E-2</v>
      </c>
      <c r="AR371" s="5">
        <f>AP371*E376</f>
        <v>35</v>
      </c>
      <c r="AS371" s="7">
        <f>AQ371*E376</f>
        <v>5.7499999999999996E-2</v>
      </c>
    </row>
    <row r="372" spans="1:70" s="92" customFormat="1" ht="25.15" customHeight="1" thickBot="1" x14ac:dyDescent="0.25">
      <c r="A372" s="283" t="s">
        <v>184</v>
      </c>
      <c r="B372" s="284"/>
      <c r="C372" s="284"/>
      <c r="D372" s="284"/>
      <c r="E372" s="284"/>
      <c r="F372" s="210"/>
      <c r="G372" s="192"/>
      <c r="H372" s="166"/>
      <c r="I372" s="166"/>
      <c r="J372" s="166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0"/>
      <c r="AD372" s="90"/>
      <c r="AE372" s="90"/>
      <c r="AF372" s="90">
        <v>0.79800000000000004</v>
      </c>
      <c r="AG372" s="90"/>
      <c r="AH372" s="90"/>
      <c r="AI372" s="90"/>
      <c r="AJ372" s="90"/>
      <c r="AK372" s="90"/>
      <c r="AL372" s="90"/>
      <c r="AM372" s="90"/>
      <c r="AN372" s="90"/>
      <c r="AO372" s="90"/>
      <c r="AP372" s="93">
        <v>11</v>
      </c>
      <c r="AQ372" s="99">
        <v>2.3E-2</v>
      </c>
      <c r="AR372" s="93">
        <f>AP372*E377</f>
        <v>21.56</v>
      </c>
      <c r="AS372" s="95">
        <f>AQ372*E377</f>
        <v>4.5079999999999995E-2</v>
      </c>
      <c r="AT372" s="90"/>
      <c r="AU372" s="90"/>
      <c r="AV372" s="90"/>
      <c r="AW372" s="90"/>
      <c r="AX372" s="90"/>
      <c r="AY372" s="90"/>
      <c r="AZ372" s="90"/>
      <c r="BA372" s="90"/>
      <c r="BB372" s="90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0"/>
      <c r="BN372" s="90"/>
      <c r="BO372" s="90"/>
      <c r="BP372" s="90"/>
      <c r="BQ372" s="90"/>
      <c r="BR372" s="91"/>
    </row>
    <row r="373" spans="1:70" ht="18" customHeight="1" x14ac:dyDescent="0.2">
      <c r="A373" s="126"/>
      <c r="B373" s="32" t="s">
        <v>731</v>
      </c>
      <c r="C373" s="22" t="s">
        <v>319</v>
      </c>
      <c r="D373" s="67" t="s">
        <v>480</v>
      </c>
      <c r="E373" s="186">
        <f t="shared" ref="E373:E378" si="51">G373-G373*$E$7%</f>
        <v>1.78</v>
      </c>
      <c r="F373" s="210">
        <f>PRODUCT(E373,F12)</f>
        <v>0</v>
      </c>
      <c r="G373" s="191">
        <v>1.78</v>
      </c>
      <c r="AR373" s="5"/>
      <c r="AS373" s="7"/>
    </row>
    <row r="374" spans="1:70" ht="18" customHeight="1" x14ac:dyDescent="0.2">
      <c r="A374" s="126"/>
      <c r="B374" s="32" t="s">
        <v>732</v>
      </c>
      <c r="C374" s="22" t="s">
        <v>320</v>
      </c>
      <c r="D374" s="67" t="s">
        <v>481</v>
      </c>
      <c r="E374" s="186">
        <f t="shared" si="51"/>
        <v>2.5</v>
      </c>
      <c r="F374" s="210">
        <f>PRODUCT(E374,F12)</f>
        <v>0</v>
      </c>
      <c r="G374" s="191">
        <v>2.5</v>
      </c>
      <c r="AF374" s="2">
        <v>0.71699999999999997</v>
      </c>
      <c r="AP374" s="5">
        <v>16.3</v>
      </c>
      <c r="AQ374" s="6">
        <v>2.3E-2</v>
      </c>
      <c r="AR374" s="5">
        <f>AP374*E390</f>
        <v>31.948</v>
      </c>
      <c r="AS374" s="7">
        <f>AQ374*E390</f>
        <v>4.5079999999999995E-2</v>
      </c>
    </row>
    <row r="375" spans="1:70" ht="18" customHeight="1" x14ac:dyDescent="0.2">
      <c r="A375" s="126"/>
      <c r="B375" s="32" t="s">
        <v>733</v>
      </c>
      <c r="C375" s="22" t="s">
        <v>321</v>
      </c>
      <c r="D375" s="67" t="s">
        <v>465</v>
      </c>
      <c r="E375" s="186">
        <f>G375-G375*$E$7%</f>
        <v>1.82</v>
      </c>
      <c r="F375" s="210">
        <f>PRODUCT(E375,F12)</f>
        <v>0</v>
      </c>
      <c r="G375" s="191">
        <v>1.82</v>
      </c>
      <c r="AF375" s="2">
        <v>0.72299999999999998</v>
      </c>
      <c r="AP375" s="5">
        <v>16</v>
      </c>
      <c r="AQ375" s="6">
        <v>2.3E-2</v>
      </c>
      <c r="AR375" s="5">
        <f>AP375*E391</f>
        <v>35.04</v>
      </c>
      <c r="AS375" s="7">
        <f>AQ375*E391</f>
        <v>5.0369999999999998E-2</v>
      </c>
    </row>
    <row r="376" spans="1:70" ht="18" customHeight="1" x14ac:dyDescent="0.2">
      <c r="A376" s="126"/>
      <c r="B376" s="32" t="s">
        <v>734</v>
      </c>
      <c r="C376" s="22" t="s">
        <v>322</v>
      </c>
      <c r="D376" s="67" t="s">
        <v>482</v>
      </c>
      <c r="E376" s="186">
        <f t="shared" si="51"/>
        <v>2.5</v>
      </c>
      <c r="F376" s="210">
        <f>PRODUCT(E376,F12)</f>
        <v>0</v>
      </c>
      <c r="G376" s="191">
        <v>2.5</v>
      </c>
      <c r="AF376" s="2">
        <v>0.74299999999999999</v>
      </c>
      <c r="AP376" s="5">
        <v>11.5</v>
      </c>
      <c r="AQ376" s="6">
        <v>2.3E-2</v>
      </c>
      <c r="AR376" s="5">
        <f>AP376*E392</f>
        <v>12.535</v>
      </c>
      <c r="AS376" s="7">
        <f>AQ376*E392</f>
        <v>2.5070000000000002E-2</v>
      </c>
    </row>
    <row r="377" spans="1:70" ht="18" customHeight="1" x14ac:dyDescent="0.2">
      <c r="A377" s="126"/>
      <c r="B377" s="32" t="s">
        <v>735</v>
      </c>
      <c r="C377" s="22" t="s">
        <v>323</v>
      </c>
      <c r="D377" s="67" t="s">
        <v>468</v>
      </c>
      <c r="E377" s="186">
        <f t="shared" si="51"/>
        <v>1.96</v>
      </c>
      <c r="F377" s="210">
        <f>PRODUCT(E377,F12)</f>
        <v>0</v>
      </c>
      <c r="G377" s="191">
        <v>1.96</v>
      </c>
      <c r="AR377" s="5"/>
      <c r="AS377" s="7"/>
    </row>
    <row r="378" spans="1:70" ht="18" customHeight="1" x14ac:dyDescent="0.2">
      <c r="B378" s="35" t="s">
        <v>736</v>
      </c>
      <c r="C378" s="22" t="s">
        <v>324</v>
      </c>
      <c r="D378" s="67" t="s">
        <v>468</v>
      </c>
      <c r="E378" s="186">
        <f t="shared" si="51"/>
        <v>2.5499999999999998</v>
      </c>
      <c r="F378" s="210">
        <f>PRODUCT(E378,F12)</f>
        <v>0</v>
      </c>
      <c r="G378" s="191">
        <v>2.5499999999999998</v>
      </c>
      <c r="AF378" s="2">
        <v>0.89600000000000002</v>
      </c>
      <c r="AP378" s="5">
        <v>17.5</v>
      </c>
      <c r="AQ378" s="6">
        <v>2.3E-2</v>
      </c>
      <c r="AR378" s="5" t="e">
        <f>AP378*#REF!</f>
        <v>#REF!</v>
      </c>
      <c r="AS378" s="7" t="e">
        <f>AQ378*#REF!</f>
        <v>#REF!</v>
      </c>
    </row>
    <row r="379" spans="1:70" ht="18" customHeight="1" thickBot="1" x14ac:dyDescent="0.25">
      <c r="A379" s="134"/>
      <c r="B379" s="27" t="s">
        <v>1100</v>
      </c>
      <c r="C379" s="23" t="s">
        <v>327</v>
      </c>
      <c r="D379" s="69" t="s">
        <v>964</v>
      </c>
      <c r="E379" s="188">
        <f>G379-G379*$E$7%</f>
        <v>5.05</v>
      </c>
      <c r="F379" s="210">
        <f>PRODUCT(E379,F12)</f>
        <v>0</v>
      </c>
      <c r="G379" s="191">
        <v>5.05</v>
      </c>
      <c r="AF379" s="2">
        <v>0.89600000000000002</v>
      </c>
      <c r="AP379" s="5">
        <v>17.5</v>
      </c>
      <c r="AQ379" s="6">
        <v>2.3E-2</v>
      </c>
      <c r="AR379" s="5" t="e">
        <f>AP379*#REF!</f>
        <v>#REF!</v>
      </c>
      <c r="AS379" s="7" t="e">
        <f>AQ379*#REF!</f>
        <v>#REF!</v>
      </c>
    </row>
    <row r="380" spans="1:70" s="92" customFormat="1" ht="25.15" customHeight="1" thickBot="1" x14ac:dyDescent="0.25">
      <c r="A380" s="283" t="s">
        <v>185</v>
      </c>
      <c r="B380" s="288"/>
      <c r="C380" s="288"/>
      <c r="D380" s="288"/>
      <c r="E380" s="288"/>
      <c r="F380" s="210"/>
      <c r="G380" s="192"/>
      <c r="H380" s="166"/>
      <c r="I380" s="166"/>
      <c r="J380" s="166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0"/>
      <c r="AD380" s="90"/>
      <c r="AE380" s="90"/>
      <c r="AF380" s="90">
        <v>4.9459999999999997</v>
      </c>
      <c r="AG380" s="90"/>
      <c r="AH380" s="90"/>
      <c r="AI380" s="90"/>
      <c r="AJ380" s="90"/>
      <c r="AK380" s="90"/>
      <c r="AL380" s="90"/>
      <c r="AM380" s="90"/>
      <c r="AN380" s="90"/>
      <c r="AO380" s="90"/>
      <c r="AP380" s="93">
        <v>12.5</v>
      </c>
      <c r="AQ380" s="99">
        <v>2.3E-2</v>
      </c>
      <c r="AR380" s="93">
        <f>AP380*E384</f>
        <v>151.625</v>
      </c>
      <c r="AS380" s="95">
        <f>AQ380*E384</f>
        <v>0.27899000000000002</v>
      </c>
      <c r="AT380" s="90"/>
      <c r="AU380" s="90"/>
      <c r="AV380" s="90"/>
      <c r="AW380" s="90"/>
      <c r="AX380" s="90"/>
      <c r="AY380" s="90"/>
      <c r="AZ380" s="90"/>
      <c r="BA380" s="90"/>
      <c r="BB380" s="90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0"/>
      <c r="BN380" s="90"/>
      <c r="BO380" s="90"/>
      <c r="BP380" s="90"/>
      <c r="BQ380" s="90"/>
      <c r="BR380" s="91"/>
    </row>
    <row r="381" spans="1:70" ht="19.899999999999999" customHeight="1" x14ac:dyDescent="0.2">
      <c r="A381" s="285"/>
      <c r="B381" s="82" t="s">
        <v>688</v>
      </c>
      <c r="C381" s="21" t="s">
        <v>327</v>
      </c>
      <c r="D381" s="66" t="s">
        <v>469</v>
      </c>
      <c r="E381" s="189">
        <f t="shared" ref="E381:E388" si="52">G381-G381*$E$7%</f>
        <v>6.16</v>
      </c>
      <c r="F381" s="210">
        <f>PRODUCT(E381,F12)</f>
        <v>0</v>
      </c>
      <c r="G381" s="191">
        <v>6.16</v>
      </c>
      <c r="AF381" s="2">
        <v>18.739999999999998</v>
      </c>
      <c r="AP381" s="5">
        <v>15.1</v>
      </c>
      <c r="AQ381" s="6">
        <v>2.3E-2</v>
      </c>
      <c r="AR381" s="5">
        <f>AP381*E388</f>
        <v>980.29200000000003</v>
      </c>
      <c r="AS381" s="7">
        <f>AQ381*E388</f>
        <v>1.49316</v>
      </c>
    </row>
    <row r="382" spans="1:70" ht="19.899999999999999" customHeight="1" x14ac:dyDescent="0.2">
      <c r="A382" s="285"/>
      <c r="B382" s="32" t="s">
        <v>689</v>
      </c>
      <c r="C382" s="22" t="s">
        <v>326</v>
      </c>
      <c r="D382" s="67" t="s">
        <v>401</v>
      </c>
      <c r="E382" s="186">
        <f t="shared" si="52"/>
        <v>6.68</v>
      </c>
      <c r="F382" s="210">
        <f>PRODUCT(E382,F12)</f>
        <v>0</v>
      </c>
      <c r="G382" s="191">
        <v>6.68</v>
      </c>
      <c r="AR382" s="5"/>
      <c r="AS382" s="7"/>
    </row>
    <row r="383" spans="1:70" ht="19.899999999999999" customHeight="1" x14ac:dyDescent="0.2">
      <c r="A383" s="285"/>
      <c r="B383" s="32" t="s">
        <v>690</v>
      </c>
      <c r="C383" s="22" t="s">
        <v>328</v>
      </c>
      <c r="D383" s="67" t="s">
        <v>445</v>
      </c>
      <c r="E383" s="186">
        <f t="shared" si="52"/>
        <v>8.36</v>
      </c>
      <c r="F383" s="210">
        <f>PRODUCT(E383,F12)</f>
        <v>0</v>
      </c>
      <c r="G383" s="191">
        <v>8.36</v>
      </c>
      <c r="AF383" s="2">
        <v>0.65400000000000003</v>
      </c>
      <c r="AP383" s="5">
        <v>11.2</v>
      </c>
      <c r="AQ383" s="6">
        <v>2.3E-2</v>
      </c>
      <c r="AR383" s="5" t="e">
        <f>AP383*#REF!</f>
        <v>#REF!</v>
      </c>
      <c r="AS383" s="7" t="e">
        <f>AQ383*#REF!</f>
        <v>#REF!</v>
      </c>
    </row>
    <row r="384" spans="1:70" ht="19.899999999999999" customHeight="1" x14ac:dyDescent="0.2">
      <c r="A384" s="285"/>
      <c r="B384" s="32" t="s">
        <v>691</v>
      </c>
      <c r="C384" s="22" t="s">
        <v>329</v>
      </c>
      <c r="D384" s="67" t="s">
        <v>475</v>
      </c>
      <c r="E384" s="186">
        <f t="shared" si="52"/>
        <v>12.13</v>
      </c>
      <c r="F384" s="210">
        <f>PRODUCT(E384,F12)</f>
        <v>0</v>
      </c>
      <c r="G384" s="191">
        <v>12.13</v>
      </c>
      <c r="AF384" s="2">
        <v>0.65600000000000003</v>
      </c>
      <c r="AP384" s="5">
        <v>12</v>
      </c>
      <c r="AQ384" s="6">
        <v>2.3E-2</v>
      </c>
      <c r="AR384" s="5">
        <f>AP384*E394</f>
        <v>18.96</v>
      </c>
      <c r="AS384" s="7">
        <f>AQ384*E394</f>
        <v>3.6340000000000004E-2</v>
      </c>
    </row>
    <row r="385" spans="1:70" ht="19.899999999999999" customHeight="1" x14ac:dyDescent="0.2">
      <c r="A385" s="285"/>
      <c r="B385" s="32" t="s">
        <v>692</v>
      </c>
      <c r="C385" s="22" t="s">
        <v>330</v>
      </c>
      <c r="D385" s="67" t="s">
        <v>476</v>
      </c>
      <c r="E385" s="186">
        <f t="shared" si="52"/>
        <v>16.27</v>
      </c>
      <c r="F385" s="210">
        <f>PRODUCT(E385,F12)</f>
        <v>0</v>
      </c>
      <c r="G385" s="191">
        <v>16.27</v>
      </c>
      <c r="AF385" s="2">
        <v>0.92800000000000005</v>
      </c>
      <c r="AP385" s="5">
        <v>11.5</v>
      </c>
      <c r="AQ385" s="6">
        <v>2.3E-2</v>
      </c>
      <c r="AR385" s="5">
        <f>AP385*E395</f>
        <v>26.45</v>
      </c>
      <c r="AS385" s="7">
        <f>AQ385*E395</f>
        <v>5.2899999999999996E-2</v>
      </c>
    </row>
    <row r="386" spans="1:70" ht="19.899999999999999" customHeight="1" x14ac:dyDescent="0.2">
      <c r="A386" s="285"/>
      <c r="B386" s="32" t="s">
        <v>693</v>
      </c>
      <c r="C386" s="22" t="s">
        <v>331</v>
      </c>
      <c r="D386" s="67" t="s">
        <v>477</v>
      </c>
      <c r="E386" s="186">
        <f t="shared" si="52"/>
        <v>30.56</v>
      </c>
      <c r="F386" s="210">
        <f>PRODUCT(E386,F12)</f>
        <v>0</v>
      </c>
      <c r="G386" s="191">
        <v>30.56</v>
      </c>
      <c r="AF386" s="2">
        <v>0.74399999999999999</v>
      </c>
      <c r="AP386" s="5">
        <v>12.8</v>
      </c>
      <c r="AQ386" s="6">
        <v>2.3E-2</v>
      </c>
      <c r="AR386" s="5">
        <f>AP386*E396</f>
        <v>21.76</v>
      </c>
      <c r="AS386" s="7">
        <f>AQ386*E396</f>
        <v>3.9099999999999996E-2</v>
      </c>
    </row>
    <row r="387" spans="1:70" ht="19.899999999999999" customHeight="1" x14ac:dyDescent="0.2">
      <c r="A387" s="285"/>
      <c r="B387" s="179" t="s">
        <v>694</v>
      </c>
      <c r="C387" s="31" t="s">
        <v>332</v>
      </c>
      <c r="D387" s="74" t="s">
        <v>478</v>
      </c>
      <c r="E387" s="186">
        <f>G387-G387*$E$7%</f>
        <v>42.76</v>
      </c>
      <c r="F387" s="210">
        <f>PRODUCT(E387,F12)</f>
        <v>0</v>
      </c>
      <c r="G387" s="191">
        <v>42.76</v>
      </c>
      <c r="AF387" s="2">
        <v>0.95</v>
      </c>
      <c r="AP387" s="5">
        <v>12.5</v>
      </c>
      <c r="AQ387" s="6">
        <v>2.3E-2</v>
      </c>
      <c r="AR387" s="5">
        <f>AP387*E396</f>
        <v>21.25</v>
      </c>
      <c r="AS387" s="7">
        <f>AQ387*E396</f>
        <v>3.9099999999999996E-2</v>
      </c>
    </row>
    <row r="388" spans="1:70" ht="19.899999999999999" customHeight="1" thickBot="1" x14ac:dyDescent="0.25">
      <c r="A388" s="286"/>
      <c r="B388" s="35" t="s">
        <v>1088</v>
      </c>
      <c r="C388" s="22" t="s">
        <v>680</v>
      </c>
      <c r="D388" s="67" t="s">
        <v>11</v>
      </c>
      <c r="E388" s="186">
        <f t="shared" si="52"/>
        <v>64.92</v>
      </c>
      <c r="F388" s="210">
        <f>PRODUCT(E388,F12)</f>
        <v>0</v>
      </c>
      <c r="G388" s="191">
        <v>64.92</v>
      </c>
      <c r="AF388" s="2">
        <v>0.95</v>
      </c>
      <c r="AP388" s="5">
        <v>12.5</v>
      </c>
      <c r="AQ388" s="6">
        <v>2.3E-2</v>
      </c>
      <c r="AR388" s="5">
        <f>AP388*E397</f>
        <v>30</v>
      </c>
      <c r="AS388" s="7">
        <f>AQ388*E397</f>
        <v>5.5199999999999999E-2</v>
      </c>
    </row>
    <row r="389" spans="1:70" s="92" customFormat="1" ht="25.15" customHeight="1" thickBot="1" x14ac:dyDescent="0.25">
      <c r="A389" s="283" t="s">
        <v>973</v>
      </c>
      <c r="B389" s="293"/>
      <c r="C389" s="293"/>
      <c r="D389" s="293"/>
      <c r="E389" s="287"/>
      <c r="F389" s="210"/>
      <c r="G389" s="192"/>
      <c r="H389" s="166"/>
      <c r="I389" s="166"/>
      <c r="J389" s="166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  <c r="AA389" s="90"/>
      <c r="AB389" s="90"/>
      <c r="AC389" s="90"/>
      <c r="AD389" s="90"/>
      <c r="AE389" s="90"/>
      <c r="AF389" s="90">
        <v>1.35</v>
      </c>
      <c r="AG389" s="90"/>
      <c r="AH389" s="90"/>
      <c r="AI389" s="90"/>
      <c r="AJ389" s="90"/>
      <c r="AK389" s="90"/>
      <c r="AL389" s="90"/>
      <c r="AM389" s="90"/>
      <c r="AN389" s="90"/>
      <c r="AO389" s="90"/>
      <c r="AP389" s="93">
        <v>15</v>
      </c>
      <c r="AQ389" s="99">
        <v>2.3E-2</v>
      </c>
      <c r="AR389" s="93" t="e">
        <f>AP389*#REF!</f>
        <v>#REF!</v>
      </c>
      <c r="AS389" s="95" t="e">
        <f>AQ389*#REF!</f>
        <v>#REF!</v>
      </c>
      <c r="AT389" s="90"/>
      <c r="AU389" s="90"/>
      <c r="AV389" s="90"/>
      <c r="AW389" s="90"/>
      <c r="AX389" s="90"/>
      <c r="AY389" s="90"/>
      <c r="AZ389" s="90"/>
      <c r="BA389" s="90"/>
      <c r="BB389" s="90"/>
      <c r="BC389" s="90"/>
      <c r="BD389" s="90"/>
      <c r="BE389" s="90"/>
      <c r="BF389" s="90"/>
      <c r="BG389" s="90"/>
      <c r="BH389" s="90"/>
      <c r="BI389" s="90"/>
      <c r="BJ389" s="90"/>
      <c r="BK389" s="90"/>
      <c r="BL389" s="90"/>
      <c r="BM389" s="90"/>
      <c r="BN389" s="90"/>
      <c r="BO389" s="90"/>
      <c r="BP389" s="90"/>
      <c r="BQ389" s="90"/>
      <c r="BR389" s="91"/>
    </row>
    <row r="390" spans="1:70" ht="30" customHeight="1" x14ac:dyDescent="0.2">
      <c r="A390" s="107"/>
      <c r="B390" s="26" t="s">
        <v>366</v>
      </c>
      <c r="C390" s="20" t="s">
        <v>318</v>
      </c>
      <c r="D390" s="68" t="s">
        <v>479</v>
      </c>
      <c r="E390" s="186">
        <f>G390-G390*$E$7%</f>
        <v>1.96</v>
      </c>
      <c r="F390" s="210">
        <f>PRODUCT(E390,F12)</f>
        <v>0</v>
      </c>
      <c r="G390" s="196">
        <v>1.96</v>
      </c>
      <c r="AF390" s="2">
        <v>2.8239999999999998</v>
      </c>
      <c r="AP390" s="5">
        <v>16</v>
      </c>
      <c r="AQ390" s="6">
        <v>2.3E-2</v>
      </c>
      <c r="AR390" s="5">
        <f>AP390*E381</f>
        <v>98.56</v>
      </c>
      <c r="AS390" s="7">
        <f>AQ390*E381</f>
        <v>0.14168</v>
      </c>
    </row>
    <row r="391" spans="1:70" ht="30" customHeight="1" thickBot="1" x14ac:dyDescent="0.25">
      <c r="A391" s="106"/>
      <c r="B391" s="32" t="s">
        <v>367</v>
      </c>
      <c r="C391" s="22" t="s">
        <v>319</v>
      </c>
      <c r="D391" s="67" t="s">
        <v>480</v>
      </c>
      <c r="E391" s="186">
        <f>G391-G391*$E$7%</f>
        <v>2.19</v>
      </c>
      <c r="F391" s="210">
        <f>PRODUCT(E391,F12)</f>
        <v>0</v>
      </c>
      <c r="G391" s="196">
        <v>2.19</v>
      </c>
      <c r="AF391" s="2">
        <v>2.8519999999999999</v>
      </c>
      <c r="AP391" s="5">
        <v>19</v>
      </c>
      <c r="AQ391" s="6">
        <v>2.3E-2</v>
      </c>
      <c r="AR391" s="5">
        <f>AP391*E382</f>
        <v>126.91999999999999</v>
      </c>
      <c r="AS391" s="7">
        <f>AQ391*E382</f>
        <v>0.15364</v>
      </c>
    </row>
    <row r="392" spans="1:70" ht="22.15" hidden="1" customHeight="1" thickBot="1" x14ac:dyDescent="0.25">
      <c r="A392" s="106"/>
      <c r="B392" s="32" t="s">
        <v>368</v>
      </c>
      <c r="C392" s="22" t="s">
        <v>321</v>
      </c>
      <c r="D392" s="67" t="s">
        <v>465</v>
      </c>
      <c r="E392" s="186">
        <f>G392-G392*$E$7%</f>
        <v>1.0900000000000001</v>
      </c>
      <c r="F392" s="210">
        <f>PRODUCT(E392,F12)</f>
        <v>0</v>
      </c>
      <c r="G392" s="196">
        <v>1.0900000000000001</v>
      </c>
      <c r="AF392" s="2">
        <v>3.706</v>
      </c>
      <c r="AP392" s="5">
        <v>12</v>
      </c>
      <c r="AQ392" s="6">
        <v>2.3E-2</v>
      </c>
      <c r="AR392" s="5">
        <f>AP392*E383</f>
        <v>100.32</v>
      </c>
      <c r="AS392" s="7">
        <f>AQ392*E383</f>
        <v>0.19227999999999998</v>
      </c>
    </row>
    <row r="393" spans="1:70" s="92" customFormat="1" ht="25.15" customHeight="1" thickBot="1" x14ac:dyDescent="0.25">
      <c r="A393" s="283" t="s">
        <v>186</v>
      </c>
      <c r="B393" s="287"/>
      <c r="C393" s="287"/>
      <c r="D393" s="287"/>
      <c r="E393" s="287"/>
      <c r="F393" s="210"/>
      <c r="G393" s="192"/>
      <c r="H393" s="166"/>
      <c r="I393" s="166"/>
      <c r="J393" s="166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  <c r="AA393" s="90"/>
      <c r="AB393" s="90"/>
      <c r="AC393" s="90"/>
      <c r="AD393" s="90"/>
      <c r="AE393" s="90"/>
      <c r="AF393" s="90">
        <v>0.79900000000000004</v>
      </c>
      <c r="AG393" s="90"/>
      <c r="AH393" s="90"/>
      <c r="AI393" s="90"/>
      <c r="AJ393" s="90"/>
      <c r="AK393" s="90"/>
      <c r="AL393" s="90"/>
      <c r="AM393" s="90"/>
      <c r="AN393" s="90"/>
      <c r="AO393" s="90"/>
      <c r="AP393" s="93">
        <v>7.8</v>
      </c>
      <c r="AQ393" s="99">
        <v>2.3E-2</v>
      </c>
      <c r="AR393" s="93">
        <f>AP393*E398</f>
        <v>14.118</v>
      </c>
      <c r="AS393" s="95">
        <f>AQ393*E398</f>
        <v>4.163E-2</v>
      </c>
      <c r="AT393" s="90"/>
      <c r="AU393" s="90"/>
      <c r="AV393" s="90"/>
      <c r="AW393" s="90"/>
      <c r="AX393" s="90"/>
      <c r="AY393" s="90"/>
      <c r="AZ393" s="90"/>
      <c r="BA393" s="90"/>
      <c r="BB393" s="90"/>
      <c r="BC393" s="90"/>
      <c r="BD393" s="90"/>
      <c r="BE393" s="90"/>
      <c r="BF393" s="90"/>
      <c r="BG393" s="90"/>
      <c r="BH393" s="90"/>
      <c r="BI393" s="90"/>
      <c r="BJ393" s="90"/>
      <c r="BK393" s="90"/>
      <c r="BL393" s="90"/>
      <c r="BM393" s="90"/>
      <c r="BN393" s="90"/>
      <c r="BO393" s="90"/>
      <c r="BP393" s="90"/>
      <c r="BQ393" s="90"/>
      <c r="BR393" s="91"/>
    </row>
    <row r="394" spans="1:70" ht="20.100000000000001" customHeight="1" x14ac:dyDescent="0.2">
      <c r="B394" s="35" t="s">
        <v>737</v>
      </c>
      <c r="C394" s="22" t="s">
        <v>319</v>
      </c>
      <c r="D394" s="67" t="s">
        <v>470</v>
      </c>
      <c r="E394" s="186">
        <f t="shared" ref="E394:E398" si="53">G394-G394*$E$7%</f>
        <v>1.58</v>
      </c>
      <c r="F394" s="210">
        <f>PRODUCT(E394,F12)</f>
        <v>0</v>
      </c>
      <c r="G394" s="191">
        <v>1.58</v>
      </c>
      <c r="AF394" s="2">
        <v>2.7280000000000002</v>
      </c>
      <c r="AP394" s="5">
        <v>13.2</v>
      </c>
      <c r="AQ394" s="6">
        <v>2.3E-2</v>
      </c>
      <c r="AR394" s="5">
        <f>AP394*E400</f>
        <v>89.1</v>
      </c>
      <c r="AS394" s="7">
        <f>AQ394*E400</f>
        <v>0.15525</v>
      </c>
    </row>
    <row r="395" spans="1:70" ht="20.100000000000001" customHeight="1" x14ac:dyDescent="0.2">
      <c r="B395" s="35" t="s">
        <v>738</v>
      </c>
      <c r="C395" s="22" t="s">
        <v>320</v>
      </c>
      <c r="D395" s="67" t="s">
        <v>468</v>
      </c>
      <c r="E395" s="186">
        <f t="shared" si="53"/>
        <v>2.2999999999999998</v>
      </c>
      <c r="F395" s="210">
        <f>PRODUCT(E395,F12)</f>
        <v>0</v>
      </c>
      <c r="G395" s="191">
        <v>2.2999999999999998</v>
      </c>
      <c r="AF395" s="2">
        <v>2.9220000000000002</v>
      </c>
      <c r="AP395" s="5">
        <v>10.6</v>
      </c>
      <c r="AQ395" s="6">
        <v>2.3E-2</v>
      </c>
      <c r="AR395" s="5" t="e">
        <f>AP395*#REF!</f>
        <v>#REF!</v>
      </c>
      <c r="AS395" s="7" t="e">
        <f>AQ395*#REF!</f>
        <v>#REF!</v>
      </c>
    </row>
    <row r="396" spans="1:70" ht="20.100000000000001" customHeight="1" x14ac:dyDescent="0.2">
      <c r="B396" s="35" t="s">
        <v>739</v>
      </c>
      <c r="C396" s="22" t="s">
        <v>321</v>
      </c>
      <c r="D396" s="67" t="s">
        <v>465</v>
      </c>
      <c r="E396" s="186">
        <f t="shared" si="53"/>
        <v>1.7</v>
      </c>
      <c r="F396" s="210">
        <f>PRODUCT(E396,F12)</f>
        <v>0</v>
      </c>
      <c r="G396" s="191">
        <v>1.7</v>
      </c>
      <c r="AF396" s="2">
        <v>3.3759999999999999</v>
      </c>
      <c r="AP396" s="5">
        <v>7.6</v>
      </c>
      <c r="AQ396" s="6">
        <v>2.3E-2</v>
      </c>
      <c r="AR396" s="5" t="e">
        <f>AP396*#REF!</f>
        <v>#REF!</v>
      </c>
      <c r="AS396" s="7" t="e">
        <f>AQ396*#REF!</f>
        <v>#REF!</v>
      </c>
    </row>
    <row r="397" spans="1:70" ht="20.100000000000001" customHeight="1" x14ac:dyDescent="0.2">
      <c r="B397" s="35" t="s">
        <v>740</v>
      </c>
      <c r="C397" s="22" t="s">
        <v>322</v>
      </c>
      <c r="D397" s="67" t="s">
        <v>468</v>
      </c>
      <c r="E397" s="186">
        <f t="shared" si="53"/>
        <v>2.4</v>
      </c>
      <c r="F397" s="210">
        <f>PRODUCT(E397,F12)</f>
        <v>0</v>
      </c>
      <c r="G397" s="191">
        <v>2.4</v>
      </c>
      <c r="AR397" s="5"/>
      <c r="AS397" s="7"/>
    </row>
    <row r="398" spans="1:70" ht="33.75" customHeight="1" x14ac:dyDescent="0.2">
      <c r="B398" s="35" t="s">
        <v>741</v>
      </c>
      <c r="C398" s="22" t="s">
        <v>323</v>
      </c>
      <c r="D398" s="67" t="s">
        <v>483</v>
      </c>
      <c r="E398" s="186">
        <f t="shared" si="53"/>
        <v>1.81</v>
      </c>
      <c r="F398" s="210">
        <f>PRODUCT(E398,F12)</f>
        <v>0</v>
      </c>
      <c r="G398" s="191">
        <v>1.81</v>
      </c>
      <c r="AF398" s="2">
        <v>0.75800000000000001</v>
      </c>
      <c r="AP398" s="5">
        <v>13</v>
      </c>
      <c r="AQ398" s="6">
        <v>2.3E-2</v>
      </c>
      <c r="AR398" s="5" t="e">
        <f>AP398*#REF!</f>
        <v>#REF!</v>
      </c>
      <c r="AS398" s="7" t="e">
        <f>AQ398*#REF!</f>
        <v>#REF!</v>
      </c>
    </row>
    <row r="399" spans="1:70" s="92" customFormat="1" ht="27.2" customHeight="1" thickBot="1" x14ac:dyDescent="0.25">
      <c r="A399" s="288" t="s">
        <v>187</v>
      </c>
      <c r="B399" s="288"/>
      <c r="C399" s="288"/>
      <c r="D399" s="288"/>
      <c r="E399" s="288"/>
      <c r="F399" s="210"/>
      <c r="G399" s="192"/>
      <c r="H399" s="166"/>
      <c r="I399" s="166"/>
      <c r="J399" s="166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  <c r="AA399" s="90"/>
      <c r="AB399" s="90"/>
      <c r="AC399" s="90"/>
      <c r="AD399" s="90"/>
      <c r="AE399" s="90"/>
      <c r="AF399" s="90">
        <v>0.75800000000000001</v>
      </c>
      <c r="AG399" s="90"/>
      <c r="AH399" s="90"/>
      <c r="AI399" s="90"/>
      <c r="AJ399" s="90"/>
      <c r="AK399" s="90"/>
      <c r="AL399" s="90"/>
      <c r="AM399" s="90"/>
      <c r="AN399" s="90"/>
      <c r="AO399" s="90"/>
      <c r="AP399" s="93">
        <v>13.8</v>
      </c>
      <c r="AQ399" s="99">
        <v>2.3E-2</v>
      </c>
      <c r="AR399" s="93">
        <f>AP399*E402</f>
        <v>25.806000000000004</v>
      </c>
      <c r="AS399" s="95">
        <f>AQ399*E402</f>
        <v>4.301E-2</v>
      </c>
      <c r="AT399" s="90"/>
      <c r="AU399" s="90"/>
      <c r="AV399" s="90"/>
      <c r="AW399" s="90"/>
      <c r="AX399" s="90"/>
      <c r="AY399" s="90"/>
      <c r="AZ399" s="90"/>
      <c r="BA399" s="90"/>
      <c r="BB399" s="90"/>
      <c r="BC399" s="90"/>
      <c r="BD399" s="90"/>
      <c r="BE399" s="90"/>
      <c r="BF399" s="90"/>
      <c r="BG399" s="90"/>
      <c r="BH399" s="90"/>
      <c r="BI399" s="90"/>
      <c r="BJ399" s="90"/>
      <c r="BK399" s="90"/>
      <c r="BL399" s="90"/>
      <c r="BM399" s="90"/>
      <c r="BN399" s="90"/>
      <c r="BO399" s="90"/>
      <c r="BP399" s="90"/>
      <c r="BQ399" s="90"/>
      <c r="BR399" s="91"/>
    </row>
    <row r="400" spans="1:70" ht="68.45" customHeight="1" x14ac:dyDescent="0.2">
      <c r="B400" s="35" t="s">
        <v>742</v>
      </c>
      <c r="C400" s="20" t="s">
        <v>327</v>
      </c>
      <c r="D400" s="67" t="s">
        <v>484</v>
      </c>
      <c r="E400" s="186">
        <f>G400-G400*$E$7%</f>
        <v>6.75</v>
      </c>
      <c r="F400" s="210">
        <f>PRODUCT(E400,F12)</f>
        <v>0</v>
      </c>
      <c r="G400" s="191">
        <v>6.75</v>
      </c>
      <c r="AF400" s="2">
        <v>1.0740000000000001</v>
      </c>
      <c r="AP400" s="5">
        <v>12.3</v>
      </c>
      <c r="AQ400" s="6">
        <v>2.3E-2</v>
      </c>
      <c r="AR400" s="5">
        <f>AP400*E403</f>
        <v>32.594999999999999</v>
      </c>
      <c r="AS400" s="7">
        <f>AQ400*E403</f>
        <v>6.0949999999999997E-2</v>
      </c>
    </row>
    <row r="401" spans="1:70" s="92" customFormat="1" ht="27.2" customHeight="1" x14ac:dyDescent="0.2">
      <c r="A401" s="288" t="s">
        <v>188</v>
      </c>
      <c r="B401" s="288"/>
      <c r="C401" s="288"/>
      <c r="D401" s="288"/>
      <c r="E401" s="288"/>
      <c r="F401" s="210"/>
      <c r="G401" s="192"/>
      <c r="H401" s="166"/>
      <c r="I401" s="166"/>
      <c r="J401" s="166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  <c r="AA401" s="90"/>
      <c r="AB401" s="90"/>
      <c r="AC401" s="90"/>
      <c r="AD401" s="90"/>
      <c r="AE401" s="90"/>
      <c r="AF401" s="90">
        <v>0.88200000000000001</v>
      </c>
      <c r="AG401" s="90"/>
      <c r="AH401" s="90"/>
      <c r="AI401" s="90"/>
      <c r="AJ401" s="90"/>
      <c r="AK401" s="90"/>
      <c r="AL401" s="90"/>
      <c r="AM401" s="90"/>
      <c r="AN401" s="90"/>
      <c r="AO401" s="90"/>
      <c r="AP401" s="93">
        <v>5.5</v>
      </c>
      <c r="AQ401" s="99">
        <v>2.3E-2</v>
      </c>
      <c r="AR401" s="93">
        <f>AP401*E406</f>
        <v>11</v>
      </c>
      <c r="AS401" s="95">
        <f>AQ401*E406</f>
        <v>4.5999999999999999E-2</v>
      </c>
      <c r="AT401" s="90"/>
      <c r="AU401" s="90"/>
      <c r="AV401" s="90"/>
      <c r="AW401" s="90"/>
      <c r="AX401" s="90"/>
      <c r="AY401" s="90"/>
      <c r="AZ401" s="90"/>
      <c r="BA401" s="90"/>
      <c r="BB401" s="90"/>
      <c r="BC401" s="90"/>
      <c r="BD401" s="90"/>
      <c r="BE401" s="90"/>
      <c r="BF401" s="90"/>
      <c r="BG401" s="90"/>
      <c r="BH401" s="90"/>
      <c r="BI401" s="90"/>
      <c r="BJ401" s="90"/>
      <c r="BK401" s="90"/>
      <c r="BL401" s="90"/>
      <c r="BM401" s="90"/>
      <c r="BN401" s="90"/>
      <c r="BO401" s="90"/>
      <c r="BP401" s="90"/>
      <c r="BQ401" s="90"/>
      <c r="BR401" s="91"/>
    </row>
    <row r="402" spans="1:70" ht="20.100000000000001" customHeight="1" x14ac:dyDescent="0.2">
      <c r="B402" s="35" t="s">
        <v>743</v>
      </c>
      <c r="C402" s="22" t="s">
        <v>319</v>
      </c>
      <c r="D402" s="67" t="s">
        <v>471</v>
      </c>
      <c r="E402" s="186">
        <f t="shared" ref="E402:E406" si="54">G402-G402*$E$7%</f>
        <v>1.87</v>
      </c>
      <c r="F402" s="210">
        <f>PRODUCT(E402,F12)</f>
        <v>0</v>
      </c>
      <c r="G402" s="191">
        <v>1.87</v>
      </c>
      <c r="AR402" s="5"/>
      <c r="AS402" s="7"/>
    </row>
    <row r="403" spans="1:70" ht="20.100000000000001" customHeight="1" x14ac:dyDescent="0.2">
      <c r="B403" s="35" t="s">
        <v>744</v>
      </c>
      <c r="C403" s="22" t="s">
        <v>320</v>
      </c>
      <c r="D403" s="67" t="s">
        <v>436</v>
      </c>
      <c r="E403" s="186">
        <f t="shared" si="54"/>
        <v>2.65</v>
      </c>
      <c r="F403" s="210">
        <f>PRODUCT(E403,F12)</f>
        <v>0</v>
      </c>
      <c r="G403" s="191">
        <v>2.65</v>
      </c>
      <c r="AF403" s="2">
        <v>2.8180000000000001</v>
      </c>
      <c r="AP403" s="5">
        <v>13.8</v>
      </c>
      <c r="AQ403" s="6">
        <v>2.3E-2</v>
      </c>
      <c r="AR403" s="5">
        <f>AP403*E408</f>
        <v>93.15</v>
      </c>
      <c r="AS403" s="7">
        <f>AQ403*E408</f>
        <v>0.15525</v>
      </c>
    </row>
    <row r="404" spans="1:70" ht="20.100000000000001" customHeight="1" x14ac:dyDescent="0.2">
      <c r="B404" s="35" t="s">
        <v>745</v>
      </c>
      <c r="C404" s="22" t="s">
        <v>321</v>
      </c>
      <c r="D404" s="67" t="s">
        <v>468</v>
      </c>
      <c r="E404" s="186">
        <f t="shared" si="54"/>
        <v>1.96</v>
      </c>
      <c r="F404" s="210">
        <f>PRODUCT(E404,F12)</f>
        <v>0</v>
      </c>
      <c r="G404" s="191">
        <v>1.96</v>
      </c>
      <c r="AF404" s="2">
        <v>3.0859999999999999</v>
      </c>
      <c r="AP404" s="5">
        <v>10.199999999999999</v>
      </c>
      <c r="AQ404" s="6">
        <v>2.3E-2</v>
      </c>
      <c r="AR404" s="5" t="e">
        <f>AP404*#REF!</f>
        <v>#REF!</v>
      </c>
      <c r="AS404" s="7" t="e">
        <f>AQ404*#REF!</f>
        <v>#REF!</v>
      </c>
    </row>
    <row r="405" spans="1:70" ht="20.100000000000001" customHeight="1" x14ac:dyDescent="0.2">
      <c r="B405" s="35" t="s">
        <v>746</v>
      </c>
      <c r="C405" s="22" t="s">
        <v>322</v>
      </c>
      <c r="D405" s="67" t="s">
        <v>436</v>
      </c>
      <c r="E405" s="186">
        <f t="shared" si="54"/>
        <v>2.69</v>
      </c>
      <c r="F405" s="210">
        <f>PRODUCT(E405,F12)</f>
        <v>0</v>
      </c>
      <c r="G405" s="191">
        <v>2.69</v>
      </c>
      <c r="AF405" s="2">
        <v>3.7839999999999998</v>
      </c>
      <c r="AP405" s="5">
        <v>8.6</v>
      </c>
      <c r="AQ405" s="6">
        <v>2.3E-2</v>
      </c>
      <c r="AR405" s="5" t="e">
        <f>AP405*#REF!</f>
        <v>#REF!</v>
      </c>
      <c r="AS405" s="7" t="e">
        <f>AQ405*#REF!</f>
        <v>#REF!</v>
      </c>
    </row>
    <row r="406" spans="1:70" ht="41.25" customHeight="1" x14ac:dyDescent="0.2">
      <c r="B406" s="35" t="s">
        <v>747</v>
      </c>
      <c r="C406" s="22" t="s">
        <v>323</v>
      </c>
      <c r="D406" s="67" t="s">
        <v>485</v>
      </c>
      <c r="E406" s="186">
        <f t="shared" si="54"/>
        <v>2</v>
      </c>
      <c r="F406" s="210">
        <f>PRODUCT(E406,F12)</f>
        <v>0</v>
      </c>
      <c r="G406" s="191">
        <v>2</v>
      </c>
      <c r="AR406" s="5"/>
      <c r="AS406" s="7"/>
    </row>
    <row r="407" spans="1:70" s="92" customFormat="1" ht="27.2" customHeight="1" thickBot="1" x14ac:dyDescent="0.25">
      <c r="A407" s="288" t="s">
        <v>189</v>
      </c>
      <c r="B407" s="288"/>
      <c r="C407" s="288"/>
      <c r="D407" s="288"/>
      <c r="E407" s="288"/>
      <c r="F407" s="210"/>
      <c r="G407" s="192"/>
      <c r="H407" s="166"/>
      <c r="I407" s="166"/>
      <c r="J407" s="166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  <c r="AA407" s="90"/>
      <c r="AB407" s="90"/>
      <c r="AC407" s="90"/>
      <c r="AD407" s="90"/>
      <c r="AE407" s="90"/>
      <c r="AF407" s="90">
        <v>0.70899999999999996</v>
      </c>
      <c r="AG407" s="90"/>
      <c r="AH407" s="90"/>
      <c r="AI407" s="90"/>
      <c r="AJ407" s="90"/>
      <c r="AK407" s="90"/>
      <c r="AL407" s="90"/>
      <c r="AM407" s="90"/>
      <c r="AN407" s="90"/>
      <c r="AO407" s="90"/>
      <c r="AP407" s="93">
        <v>9.1999999999999993</v>
      </c>
      <c r="AQ407" s="99">
        <v>2.3E-2</v>
      </c>
      <c r="AR407" s="93">
        <f>AP407*E410</f>
        <v>18.308</v>
      </c>
      <c r="AS407" s="95">
        <f>AQ407*E410</f>
        <v>4.5769999999999998E-2</v>
      </c>
      <c r="AT407" s="90"/>
      <c r="AU407" s="90"/>
      <c r="AV407" s="90"/>
      <c r="AW407" s="90"/>
      <c r="AX407" s="90"/>
      <c r="AY407" s="90"/>
      <c r="AZ407" s="90"/>
      <c r="BA407" s="90"/>
      <c r="BB407" s="90"/>
      <c r="BC407" s="90"/>
      <c r="BD407" s="90"/>
      <c r="BE407" s="90"/>
      <c r="BF407" s="90"/>
      <c r="BG407" s="90"/>
      <c r="BH407" s="90"/>
      <c r="BI407" s="90"/>
      <c r="BJ407" s="90"/>
      <c r="BK407" s="90"/>
      <c r="BL407" s="90"/>
      <c r="BM407" s="90"/>
      <c r="BN407" s="90"/>
      <c r="BO407" s="90"/>
      <c r="BP407" s="90"/>
      <c r="BQ407" s="90"/>
      <c r="BR407" s="91"/>
    </row>
    <row r="408" spans="1:70" ht="69.599999999999994" customHeight="1" x14ac:dyDescent="0.2">
      <c r="B408" s="35" t="s">
        <v>748</v>
      </c>
      <c r="C408" s="20" t="s">
        <v>327</v>
      </c>
      <c r="D408" s="67" t="s">
        <v>441</v>
      </c>
      <c r="E408" s="186">
        <f>G408-G408*$E$7%</f>
        <v>6.75</v>
      </c>
      <c r="F408" s="210">
        <f>PRODUCT(E408,F12)</f>
        <v>0</v>
      </c>
      <c r="G408" s="191">
        <v>6.75</v>
      </c>
      <c r="AF408" s="2">
        <v>0.97099999999999997</v>
      </c>
      <c r="AP408" s="5">
        <v>10.1</v>
      </c>
      <c r="AQ408" s="6">
        <v>2.3E-2</v>
      </c>
      <c r="AR408" s="5" t="e">
        <f>AP408*#REF!</f>
        <v>#REF!</v>
      </c>
      <c r="AS408" s="7" t="e">
        <f>AQ408*#REF!</f>
        <v>#REF!</v>
      </c>
    </row>
    <row r="409" spans="1:70" s="92" customFormat="1" ht="27.2" customHeight="1" x14ac:dyDescent="0.2">
      <c r="A409" s="288" t="s">
        <v>190</v>
      </c>
      <c r="B409" s="288"/>
      <c r="C409" s="288"/>
      <c r="D409" s="288"/>
      <c r="E409" s="288"/>
      <c r="F409" s="210"/>
      <c r="G409" s="192"/>
      <c r="H409" s="166"/>
      <c r="I409" s="166"/>
      <c r="J409" s="166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  <c r="AA409" s="90"/>
      <c r="AB409" s="90"/>
      <c r="AC409" s="90"/>
      <c r="AD409" s="90"/>
      <c r="AE409" s="90"/>
      <c r="AF409" s="90"/>
      <c r="AG409" s="90"/>
      <c r="AH409" s="90"/>
      <c r="AI409" s="90"/>
      <c r="AJ409" s="90"/>
      <c r="AK409" s="90"/>
      <c r="AL409" s="90"/>
      <c r="AM409" s="90"/>
      <c r="AN409" s="90"/>
      <c r="AO409" s="90"/>
      <c r="AP409" s="90"/>
      <c r="AQ409" s="90"/>
      <c r="AR409" s="93"/>
      <c r="AS409" s="95"/>
      <c r="AT409" s="90"/>
      <c r="AU409" s="90"/>
      <c r="AV409" s="90"/>
      <c r="AW409" s="90"/>
      <c r="AX409" s="90"/>
      <c r="AY409" s="90"/>
      <c r="AZ409" s="90"/>
      <c r="BA409" s="90"/>
      <c r="BB409" s="90"/>
      <c r="BC409" s="90"/>
      <c r="BD409" s="90"/>
      <c r="BE409" s="90"/>
      <c r="BF409" s="90"/>
      <c r="BG409" s="90"/>
      <c r="BH409" s="90"/>
      <c r="BI409" s="90"/>
      <c r="BJ409" s="90"/>
      <c r="BK409" s="90"/>
      <c r="BL409" s="90"/>
      <c r="BM409" s="90"/>
      <c r="BN409" s="90"/>
      <c r="BO409" s="90"/>
      <c r="BP409" s="90"/>
      <c r="BQ409" s="90"/>
      <c r="BR409" s="91"/>
    </row>
    <row r="410" spans="1:70" ht="30" customHeight="1" x14ac:dyDescent="0.2">
      <c r="B410" s="35" t="s">
        <v>749</v>
      </c>
      <c r="C410" s="22" t="s">
        <v>319</v>
      </c>
      <c r="D410" s="67" t="s">
        <v>482</v>
      </c>
      <c r="E410" s="186">
        <f>G410-G410*$E$7%</f>
        <v>1.99</v>
      </c>
      <c r="F410" s="210">
        <f>PRODUCT(E410,F12)</f>
        <v>0</v>
      </c>
      <c r="G410" s="191">
        <v>1.99</v>
      </c>
      <c r="AF410" s="2">
        <v>0.84099999999999997</v>
      </c>
      <c r="AP410" s="5">
        <v>11.6</v>
      </c>
      <c r="AQ410" s="6">
        <v>2.3E-2</v>
      </c>
      <c r="AR410" s="5">
        <f>AP410*E415</f>
        <v>23.084</v>
      </c>
      <c r="AS410" s="7">
        <f>AQ410*E415</f>
        <v>4.5769999999999998E-2</v>
      </c>
    </row>
    <row r="411" spans="1:70" ht="60" customHeight="1" thickBot="1" x14ac:dyDescent="0.25">
      <c r="B411" s="35" t="s">
        <v>750</v>
      </c>
      <c r="C411" s="22" t="s">
        <v>322</v>
      </c>
      <c r="D411" s="67" t="s">
        <v>488</v>
      </c>
      <c r="E411" s="186">
        <f>G411-G411*$E$7%</f>
        <v>2.83</v>
      </c>
      <c r="F411" s="210">
        <f>PRODUCT(E411,F12)</f>
        <v>0</v>
      </c>
      <c r="G411" s="191">
        <v>2.83</v>
      </c>
      <c r="AF411" s="2">
        <v>1.179</v>
      </c>
      <c r="AP411" s="5">
        <v>11.2</v>
      </c>
      <c r="AQ411" s="6">
        <v>2.3E-2</v>
      </c>
      <c r="AR411" s="5">
        <f>AP411*E416</f>
        <v>31.695999999999998</v>
      </c>
      <c r="AS411" s="7">
        <f>AQ411*E416</f>
        <v>6.5089999999999995E-2</v>
      </c>
    </row>
    <row r="412" spans="1:70" s="92" customFormat="1" ht="21" customHeight="1" thickBot="1" x14ac:dyDescent="0.25">
      <c r="A412" s="283" t="s">
        <v>881</v>
      </c>
      <c r="B412" s="287"/>
      <c r="C412" s="287"/>
      <c r="D412" s="287"/>
      <c r="E412" s="287"/>
      <c r="F412" s="210"/>
      <c r="I412" s="152"/>
      <c r="J412" s="152"/>
      <c r="K412" s="96"/>
      <c r="L412" s="96"/>
      <c r="M412" s="96"/>
      <c r="N412" s="96"/>
      <c r="O412" s="96"/>
      <c r="P412" s="96"/>
      <c r="Q412" s="96"/>
      <c r="R412" s="96"/>
      <c r="S412" s="96"/>
      <c r="T412" s="96"/>
      <c r="U412" s="96"/>
      <c r="V412" s="96"/>
      <c r="W412" s="96"/>
      <c r="X412" s="96"/>
      <c r="Y412" s="96"/>
      <c r="Z412" s="96"/>
      <c r="AA412" s="96"/>
      <c r="AB412" s="96"/>
      <c r="AC412" s="96"/>
      <c r="AD412" s="96"/>
      <c r="AE412" s="96"/>
      <c r="AF412" s="97"/>
    </row>
    <row r="413" spans="1:70" ht="71.45" customHeight="1" x14ac:dyDescent="0.2">
      <c r="A413" s="135"/>
      <c r="B413" s="142" t="s">
        <v>83</v>
      </c>
      <c r="C413" s="143" t="s">
        <v>319</v>
      </c>
      <c r="D413" s="143" t="s">
        <v>482</v>
      </c>
      <c r="E413" s="186">
        <f>G413-G413*$E$7%</f>
        <v>1.96</v>
      </c>
      <c r="F413" s="210">
        <f>PRODUCT(E413,F12)</f>
        <v>0</v>
      </c>
      <c r="G413" s="191">
        <v>1.96</v>
      </c>
      <c r="H413" s="168"/>
      <c r="I413" s="176"/>
      <c r="J413" s="176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  <c r="AA413" s="83"/>
      <c r="AB413" s="83"/>
      <c r="AC413" s="83"/>
      <c r="AD413" s="83"/>
      <c r="AE413" s="83"/>
      <c r="AF413" s="8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</row>
    <row r="414" spans="1:70" s="92" customFormat="1" ht="27.2" customHeight="1" x14ac:dyDescent="0.2">
      <c r="A414" s="288" t="s">
        <v>191</v>
      </c>
      <c r="B414" s="288"/>
      <c r="C414" s="288"/>
      <c r="D414" s="288"/>
      <c r="E414" s="288"/>
      <c r="F414" s="210"/>
      <c r="G414" s="192"/>
      <c r="H414" s="166"/>
      <c r="I414" s="166"/>
      <c r="J414" s="166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  <c r="AA414" s="90"/>
      <c r="AB414" s="90"/>
      <c r="AC414" s="90"/>
      <c r="AD414" s="90"/>
      <c r="AE414" s="90"/>
      <c r="AF414" s="90"/>
      <c r="AG414" s="90"/>
      <c r="AH414" s="90"/>
      <c r="AI414" s="90"/>
      <c r="AJ414" s="90"/>
      <c r="AK414" s="90"/>
      <c r="AL414" s="90"/>
      <c r="AM414" s="90"/>
      <c r="AN414" s="90"/>
      <c r="AO414" s="90"/>
      <c r="AP414" s="90"/>
      <c r="AQ414" s="90"/>
      <c r="AR414" s="93"/>
      <c r="AS414" s="95"/>
      <c r="AT414" s="90"/>
      <c r="AU414" s="90"/>
      <c r="AV414" s="90"/>
      <c r="AW414" s="90"/>
      <c r="AX414" s="90"/>
      <c r="AY414" s="90"/>
      <c r="AZ414" s="90"/>
      <c r="BA414" s="90"/>
      <c r="BB414" s="90"/>
      <c r="BC414" s="90"/>
      <c r="BD414" s="90"/>
      <c r="BE414" s="90"/>
      <c r="BF414" s="90"/>
      <c r="BG414" s="90"/>
      <c r="BH414" s="90"/>
      <c r="BI414" s="90"/>
      <c r="BJ414" s="90"/>
      <c r="BK414" s="90"/>
      <c r="BL414" s="90"/>
      <c r="BM414" s="90"/>
      <c r="BN414" s="90"/>
      <c r="BO414" s="90"/>
      <c r="BP414" s="90"/>
      <c r="BQ414" s="90"/>
      <c r="BR414" s="91"/>
    </row>
    <row r="415" spans="1:70" ht="38.1" customHeight="1" x14ac:dyDescent="0.2">
      <c r="B415" s="35" t="s">
        <v>751</v>
      </c>
      <c r="C415" s="22" t="s">
        <v>319</v>
      </c>
      <c r="D415" s="67" t="s">
        <v>489</v>
      </c>
      <c r="E415" s="186">
        <f>G415-G415*$E$7%</f>
        <v>1.99</v>
      </c>
      <c r="F415" s="210">
        <f>PRODUCT(E415,F12)</f>
        <v>0</v>
      </c>
      <c r="G415" s="191">
        <v>1.99</v>
      </c>
      <c r="AP415" s="5"/>
      <c r="AQ415" s="6"/>
      <c r="AR415" s="5"/>
      <c r="AS415" s="7"/>
    </row>
    <row r="416" spans="1:70" ht="38.1" customHeight="1" thickBot="1" x14ac:dyDescent="0.25">
      <c r="B416" s="35" t="s">
        <v>752</v>
      </c>
      <c r="C416" s="22" t="s">
        <v>322</v>
      </c>
      <c r="D416" s="67" t="s">
        <v>483</v>
      </c>
      <c r="E416" s="186">
        <f>G416-G416*$E$7%</f>
        <v>2.83</v>
      </c>
      <c r="F416" s="210">
        <f>PRODUCT(E416,F12)</f>
        <v>0</v>
      </c>
      <c r="G416" s="191">
        <v>2.83</v>
      </c>
      <c r="AR416" s="5"/>
      <c r="AS416" s="7"/>
    </row>
    <row r="417" spans="1:70" s="92" customFormat="1" ht="27.2" customHeight="1" thickBot="1" x14ac:dyDescent="0.25">
      <c r="A417" s="283" t="s">
        <v>882</v>
      </c>
      <c r="B417" s="287"/>
      <c r="C417" s="287"/>
      <c r="D417" s="287"/>
      <c r="E417" s="287"/>
      <c r="F417" s="210"/>
      <c r="G417" s="153"/>
      <c r="I417" s="152"/>
      <c r="J417" s="152"/>
      <c r="K417" s="96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96"/>
      <c r="W417" s="96"/>
      <c r="X417" s="96"/>
      <c r="Y417" s="96"/>
      <c r="Z417" s="96"/>
      <c r="AA417" s="96"/>
      <c r="AB417" s="96"/>
      <c r="AC417" s="96"/>
      <c r="AD417" s="96"/>
      <c r="AE417" s="96"/>
      <c r="AF417" s="97"/>
    </row>
    <row r="418" spans="1:70" ht="71.45" customHeight="1" thickBot="1" x14ac:dyDescent="0.25">
      <c r="A418" s="135"/>
      <c r="B418" s="142" t="s">
        <v>82</v>
      </c>
      <c r="C418" s="143" t="s">
        <v>319</v>
      </c>
      <c r="D418" s="143" t="s">
        <v>489</v>
      </c>
      <c r="E418" s="186">
        <f>G418-G418*$E$7%</f>
        <v>1.96</v>
      </c>
      <c r="F418" s="210">
        <f>PRODUCT(E418,F12)</f>
        <v>0</v>
      </c>
      <c r="G418" s="191">
        <v>1.96</v>
      </c>
      <c r="H418" s="168"/>
      <c r="I418" s="176"/>
      <c r="J418" s="176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  <c r="AA418" s="83"/>
      <c r="AB418" s="83"/>
      <c r="AC418" s="83"/>
      <c r="AD418" s="83"/>
      <c r="AE418" s="83"/>
      <c r="AF418" s="8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</row>
    <row r="419" spans="1:70" s="92" customFormat="1" ht="45.4" customHeight="1" thickBot="1" x14ac:dyDescent="0.25">
      <c r="A419" s="283" t="s">
        <v>1018</v>
      </c>
      <c r="B419" s="287"/>
      <c r="C419" s="287"/>
      <c r="D419" s="287"/>
      <c r="E419" s="287"/>
      <c r="F419" s="210"/>
      <c r="I419" s="152"/>
      <c r="J419" s="152"/>
      <c r="K419" s="96"/>
      <c r="L419" s="96"/>
      <c r="M419" s="96"/>
      <c r="N419" s="96"/>
      <c r="O419" s="96"/>
      <c r="P419" s="96"/>
      <c r="Q419" s="96"/>
      <c r="R419" s="96"/>
      <c r="S419" s="96"/>
      <c r="T419" s="96"/>
      <c r="U419" s="96"/>
      <c r="V419" s="96"/>
      <c r="W419" s="96"/>
      <c r="X419" s="96"/>
      <c r="Y419" s="96"/>
      <c r="Z419" s="96"/>
      <c r="AA419" s="96"/>
      <c r="AB419" s="96"/>
      <c r="AC419" s="96"/>
      <c r="AD419" s="96"/>
      <c r="AE419" s="96"/>
      <c r="AF419" s="97"/>
    </row>
    <row r="420" spans="1:70" ht="77.45" customHeight="1" x14ac:dyDescent="0.2">
      <c r="A420" s="136"/>
      <c r="B420" s="36" t="s">
        <v>81</v>
      </c>
      <c r="C420" s="21" t="s">
        <v>319</v>
      </c>
      <c r="D420" s="66" t="s">
        <v>473</v>
      </c>
      <c r="E420" s="186">
        <f>G420-G420*$E$7%</f>
        <v>2.33</v>
      </c>
      <c r="F420" s="210">
        <f>PRODUCT(E420,F12)</f>
        <v>0</v>
      </c>
      <c r="G420" s="191">
        <v>2.33</v>
      </c>
      <c r="H420" s="168"/>
      <c r="I420" s="176"/>
      <c r="J420" s="176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  <c r="AA420" s="83"/>
      <c r="AB420" s="83"/>
      <c r="AC420" s="83"/>
      <c r="AD420" s="83"/>
      <c r="AE420" s="83"/>
      <c r="AF420" s="8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</row>
    <row r="421" spans="1:70" s="92" customFormat="1" ht="27.2" customHeight="1" x14ac:dyDescent="0.2">
      <c r="A421" s="288" t="s">
        <v>192</v>
      </c>
      <c r="B421" s="288"/>
      <c r="C421" s="288"/>
      <c r="D421" s="288"/>
      <c r="E421" s="288"/>
      <c r="F421" s="210"/>
      <c r="G421" s="192"/>
      <c r="H421" s="166"/>
      <c r="I421" s="166"/>
      <c r="J421" s="166"/>
      <c r="K421" s="90"/>
      <c r="L421" s="90"/>
      <c r="M421" s="90"/>
      <c r="N421" s="90"/>
      <c r="O421" s="90"/>
      <c r="P421" s="90"/>
      <c r="Q421" s="90"/>
      <c r="R421" s="90"/>
      <c r="S421" s="90"/>
      <c r="T421" s="90"/>
      <c r="U421" s="90"/>
      <c r="V421" s="90"/>
      <c r="W421" s="90"/>
      <c r="X421" s="90"/>
      <c r="Y421" s="90"/>
      <c r="Z421" s="90"/>
      <c r="AA421" s="90"/>
      <c r="AB421" s="90"/>
      <c r="AC421" s="90"/>
      <c r="AD421" s="90"/>
      <c r="AE421" s="90"/>
      <c r="AF421" s="90">
        <v>0.79600000000000004</v>
      </c>
      <c r="AG421" s="90"/>
      <c r="AH421" s="90"/>
      <c r="AI421" s="90"/>
      <c r="AJ421" s="90"/>
      <c r="AK421" s="90"/>
      <c r="AL421" s="90"/>
      <c r="AM421" s="90"/>
      <c r="AN421" s="90"/>
      <c r="AO421" s="90"/>
      <c r="AP421" s="93">
        <v>12.6</v>
      </c>
      <c r="AQ421" s="99">
        <v>2.3E-2</v>
      </c>
      <c r="AR421" s="93">
        <f>AP421*E437</f>
        <v>25.956</v>
      </c>
      <c r="AS421" s="95">
        <f>AQ421*E437</f>
        <v>4.7379999999999999E-2</v>
      </c>
      <c r="AT421" s="90"/>
      <c r="AU421" s="90"/>
      <c r="AV421" s="90"/>
      <c r="AW421" s="90"/>
      <c r="AX421" s="90"/>
      <c r="AY421" s="90"/>
      <c r="AZ421" s="90"/>
      <c r="BA421" s="90"/>
      <c r="BB421" s="90"/>
      <c r="BC421" s="90"/>
      <c r="BD421" s="90"/>
      <c r="BE421" s="90"/>
      <c r="BF421" s="90"/>
      <c r="BG421" s="90"/>
      <c r="BH421" s="90"/>
      <c r="BI421" s="90"/>
      <c r="BJ421" s="90"/>
      <c r="BK421" s="90"/>
      <c r="BL421" s="90"/>
      <c r="BM421" s="90"/>
      <c r="BN421" s="90"/>
      <c r="BO421" s="90"/>
      <c r="BP421" s="90"/>
      <c r="BQ421" s="90"/>
      <c r="BR421" s="91"/>
    </row>
    <row r="422" spans="1:70" ht="73.150000000000006" customHeight="1" x14ac:dyDescent="0.2">
      <c r="A422" s="114"/>
      <c r="B422" s="46" t="s">
        <v>753</v>
      </c>
      <c r="C422" s="22" t="s">
        <v>319</v>
      </c>
      <c r="D422" s="67" t="s">
        <v>416</v>
      </c>
      <c r="E422" s="186">
        <f>G422-G422*$E$7%</f>
        <v>3.39</v>
      </c>
      <c r="F422" s="210">
        <f>PRODUCT(E422,F12)</f>
        <v>0</v>
      </c>
      <c r="G422" s="191">
        <v>3.39</v>
      </c>
      <c r="AF422" s="2">
        <v>1.333</v>
      </c>
      <c r="AP422" s="5">
        <v>16.100000000000001</v>
      </c>
      <c r="AQ422" s="6">
        <v>2.3E-2</v>
      </c>
      <c r="AR422" s="5">
        <f>AP422*E438</f>
        <v>45.563000000000002</v>
      </c>
      <c r="AS422" s="7">
        <f>AQ422*E438</f>
        <v>6.5089999999999995E-2</v>
      </c>
    </row>
    <row r="423" spans="1:70" s="92" customFormat="1" ht="37.5" customHeight="1" x14ac:dyDescent="0.2">
      <c r="A423" s="288" t="s">
        <v>193</v>
      </c>
      <c r="B423" s="288"/>
      <c r="C423" s="288"/>
      <c r="D423" s="288"/>
      <c r="E423" s="288"/>
      <c r="F423" s="210"/>
      <c r="G423" s="192"/>
      <c r="H423" s="166"/>
      <c r="I423" s="166"/>
      <c r="J423" s="166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  <c r="AA423" s="90"/>
      <c r="AB423" s="90"/>
      <c r="AC423" s="90"/>
      <c r="AD423" s="90"/>
      <c r="AE423" s="90"/>
      <c r="AF423" s="90">
        <v>1.35</v>
      </c>
      <c r="AG423" s="90"/>
      <c r="AH423" s="90"/>
      <c r="AI423" s="90"/>
      <c r="AJ423" s="90"/>
      <c r="AK423" s="90"/>
      <c r="AL423" s="90"/>
      <c r="AM423" s="90"/>
      <c r="AN423" s="90"/>
      <c r="AO423" s="90"/>
      <c r="AP423" s="93">
        <v>17.399999999999999</v>
      </c>
      <c r="AQ423" s="99">
        <v>2.3E-2</v>
      </c>
      <c r="AR423" s="93">
        <f>AP423*E439</f>
        <v>50.111999999999995</v>
      </c>
      <c r="AS423" s="95">
        <f>AQ423*E439</f>
        <v>6.6239999999999993E-2</v>
      </c>
      <c r="AT423" s="90"/>
      <c r="AU423" s="90"/>
      <c r="AV423" s="90"/>
      <c r="AW423" s="90"/>
      <c r="AX423" s="90"/>
      <c r="AY423" s="90"/>
      <c r="AZ423" s="90"/>
      <c r="BA423" s="90"/>
      <c r="BB423" s="90"/>
      <c r="BC423" s="90"/>
      <c r="BD423" s="90"/>
      <c r="BE423" s="90"/>
      <c r="BF423" s="90"/>
      <c r="BG423" s="90"/>
      <c r="BH423" s="90"/>
      <c r="BI423" s="90"/>
      <c r="BJ423" s="90"/>
      <c r="BK423" s="90"/>
      <c r="BL423" s="90"/>
      <c r="BM423" s="90"/>
      <c r="BN423" s="90"/>
      <c r="BO423" s="90"/>
      <c r="BP423" s="90"/>
      <c r="BQ423" s="90"/>
      <c r="BR423" s="91"/>
    </row>
    <row r="424" spans="1:70" ht="38.1" customHeight="1" x14ac:dyDescent="0.2">
      <c r="B424" s="35" t="s">
        <v>754</v>
      </c>
      <c r="C424" s="22" t="s">
        <v>319</v>
      </c>
      <c r="D424" s="67" t="s">
        <v>446</v>
      </c>
      <c r="E424" s="186">
        <f>G424-G424*$E$7%</f>
        <v>3.73</v>
      </c>
      <c r="F424" s="210">
        <f>PRODUCT(E424,F12)</f>
        <v>0</v>
      </c>
      <c r="G424" s="191">
        <v>3.73</v>
      </c>
      <c r="AF424" s="2">
        <v>2.48</v>
      </c>
      <c r="AP424" s="5">
        <v>21.4</v>
      </c>
      <c r="AQ424" s="6">
        <v>2.3E-2</v>
      </c>
      <c r="AR424" s="5">
        <f>AP424*E440</f>
        <v>107.21399999999998</v>
      </c>
      <c r="AS424" s="7">
        <f>AQ424*E440</f>
        <v>0.11523</v>
      </c>
    </row>
    <row r="425" spans="1:70" ht="38.1" customHeight="1" thickBot="1" x14ac:dyDescent="0.25">
      <c r="B425" s="35" t="s">
        <v>756</v>
      </c>
      <c r="C425" s="22" t="s">
        <v>321</v>
      </c>
      <c r="D425" s="67" t="s">
        <v>410</v>
      </c>
      <c r="E425" s="186">
        <f>G425-G425*$E$7%</f>
        <v>4.01</v>
      </c>
      <c r="F425" s="210">
        <f>PRODUCT(E425,F12)</f>
        <v>0</v>
      </c>
      <c r="G425" s="191">
        <v>4.01</v>
      </c>
      <c r="AR425" s="5"/>
      <c r="AS425" s="7"/>
    </row>
    <row r="426" spans="1:70" s="92" customFormat="1" ht="39.4" customHeight="1" thickBot="1" x14ac:dyDescent="0.25">
      <c r="A426" s="283" t="s">
        <v>935</v>
      </c>
      <c r="B426" s="287"/>
      <c r="C426" s="287"/>
      <c r="D426" s="287"/>
      <c r="E426" s="287"/>
      <c r="F426" s="210"/>
      <c r="G426" s="192"/>
      <c r="H426" s="166"/>
      <c r="I426" s="166"/>
      <c r="J426" s="166"/>
      <c r="K426" s="90"/>
      <c r="L426" s="90"/>
      <c r="M426" s="90"/>
      <c r="N426" s="90"/>
      <c r="O426" s="90"/>
      <c r="P426" s="90"/>
      <c r="Q426" s="90"/>
      <c r="R426" s="90"/>
      <c r="S426" s="90"/>
      <c r="T426" s="90"/>
      <c r="U426" s="90"/>
      <c r="V426" s="90"/>
      <c r="W426" s="90"/>
      <c r="X426" s="90"/>
      <c r="Y426" s="90"/>
      <c r="Z426" s="90"/>
      <c r="AA426" s="90"/>
      <c r="AB426" s="90"/>
      <c r="AC426" s="90"/>
      <c r="AD426" s="90"/>
      <c r="AE426" s="90"/>
      <c r="AF426" s="90">
        <v>1.5640000000000001</v>
      </c>
      <c r="AG426" s="90"/>
      <c r="AH426" s="90"/>
      <c r="AI426" s="90"/>
      <c r="AJ426" s="90"/>
      <c r="AK426" s="90"/>
      <c r="AL426" s="90"/>
      <c r="AM426" s="90"/>
      <c r="AN426" s="90"/>
      <c r="AO426" s="90"/>
      <c r="AP426" s="93">
        <v>5.6</v>
      </c>
      <c r="AQ426" s="93">
        <v>0.03</v>
      </c>
      <c r="AR426" s="93">
        <f>AP426*E437</f>
        <v>11.536</v>
      </c>
      <c r="AS426" s="95">
        <f>AQ426*E437</f>
        <v>6.1800000000000001E-2</v>
      </c>
      <c r="AT426" s="90"/>
      <c r="AU426" s="90"/>
      <c r="AV426" s="90"/>
      <c r="AW426" s="90"/>
      <c r="AX426" s="90"/>
      <c r="AY426" s="90"/>
      <c r="AZ426" s="90"/>
      <c r="BA426" s="90"/>
      <c r="BB426" s="90"/>
      <c r="BC426" s="90"/>
      <c r="BD426" s="90"/>
      <c r="BE426" s="90"/>
      <c r="BF426" s="90"/>
      <c r="BG426" s="90"/>
      <c r="BH426" s="90"/>
      <c r="BI426" s="90"/>
      <c r="BJ426" s="90"/>
      <c r="BK426" s="90"/>
      <c r="BL426" s="90"/>
      <c r="BM426" s="90"/>
      <c r="BN426" s="90"/>
      <c r="BO426" s="90"/>
      <c r="BP426" s="90"/>
      <c r="BQ426" s="90"/>
      <c r="BR426" s="91"/>
    </row>
    <row r="427" spans="1:70" ht="25.15" customHeight="1" x14ac:dyDescent="0.2">
      <c r="A427" s="107"/>
      <c r="B427" s="35" t="s">
        <v>73</v>
      </c>
      <c r="C427" s="21" t="s">
        <v>936</v>
      </c>
      <c r="D427" s="21" t="s">
        <v>955</v>
      </c>
      <c r="E427" s="186">
        <f>G427-G427*$E$7%</f>
        <v>1.96</v>
      </c>
      <c r="F427" s="210">
        <f>PRODUCT(E427,F12)</f>
        <v>0</v>
      </c>
      <c r="G427" s="191">
        <v>1.96</v>
      </c>
      <c r="AR427" s="5"/>
      <c r="AS427" s="7"/>
    </row>
    <row r="428" spans="1:70" ht="25.15" customHeight="1" x14ac:dyDescent="0.2">
      <c r="A428" s="106"/>
      <c r="B428" s="35" t="s">
        <v>74</v>
      </c>
      <c r="C428" s="21" t="s">
        <v>937</v>
      </c>
      <c r="D428" s="66" t="s">
        <v>956</v>
      </c>
      <c r="E428" s="186">
        <f>G428-G428*$E$7%</f>
        <v>3.8</v>
      </c>
      <c r="F428" s="210">
        <f>PRODUCT(E428,F12)</f>
        <v>0</v>
      </c>
      <c r="G428" s="191">
        <v>3.8</v>
      </c>
      <c r="AF428" s="2">
        <v>0.20300000000000001</v>
      </c>
      <c r="AP428" s="5">
        <v>13</v>
      </c>
      <c r="AQ428" s="5">
        <v>0.03</v>
      </c>
      <c r="AR428" s="5">
        <f>AP428*E439</f>
        <v>37.44</v>
      </c>
      <c r="AS428" s="7">
        <f>AQ428*E439</f>
        <v>8.6399999999999991E-2</v>
      </c>
    </row>
    <row r="429" spans="1:70" ht="25.15" customHeight="1" x14ac:dyDescent="0.2">
      <c r="A429" s="106"/>
      <c r="B429" s="35" t="s">
        <v>75</v>
      </c>
      <c r="C429" s="21" t="s">
        <v>938</v>
      </c>
      <c r="D429" s="21" t="s">
        <v>954</v>
      </c>
      <c r="E429" s="186">
        <f>G429-G429*$E$7%</f>
        <v>2.33</v>
      </c>
      <c r="F429" s="210">
        <f>PRODUCT(E429,F12)</f>
        <v>0</v>
      </c>
      <c r="G429" s="191">
        <v>2.33</v>
      </c>
      <c r="AF429" s="2">
        <v>0.313</v>
      </c>
      <c r="AP429" s="5">
        <v>11</v>
      </c>
      <c r="AQ429" s="5">
        <v>0.03</v>
      </c>
      <c r="AR429" s="5">
        <f>AP429*E440</f>
        <v>55.11</v>
      </c>
      <c r="AS429" s="7">
        <f>AQ429*E440</f>
        <v>0.15029999999999999</v>
      </c>
    </row>
    <row r="430" spans="1:70" ht="25.15" customHeight="1" thickBot="1" x14ac:dyDescent="0.25">
      <c r="A430" s="106"/>
      <c r="B430" s="35" t="s">
        <v>76</v>
      </c>
      <c r="C430" s="21" t="s">
        <v>939</v>
      </c>
      <c r="D430" s="66" t="s">
        <v>957</v>
      </c>
      <c r="E430" s="186">
        <f>G430-G430*$E$7%</f>
        <v>4.43</v>
      </c>
      <c r="F430" s="210">
        <f>PRODUCT(E430,F12)</f>
        <v>0</v>
      </c>
      <c r="G430" s="191">
        <v>4.43</v>
      </c>
      <c r="AF430" s="2">
        <v>0.54500000000000004</v>
      </c>
      <c r="AP430" s="5">
        <v>8.5</v>
      </c>
      <c r="AQ430" s="5">
        <v>0.03</v>
      </c>
      <c r="AR430" s="5">
        <f>AP430*E441</f>
        <v>0</v>
      </c>
      <c r="AS430" s="7">
        <f>AQ430*E441</f>
        <v>0</v>
      </c>
    </row>
    <row r="431" spans="1:70" s="92" customFormat="1" ht="39.4" customHeight="1" thickBot="1" x14ac:dyDescent="0.25">
      <c r="A431" s="283" t="s">
        <v>940</v>
      </c>
      <c r="B431" s="287"/>
      <c r="C431" s="287"/>
      <c r="D431" s="287"/>
      <c r="E431" s="287"/>
      <c r="F431" s="210"/>
      <c r="G431" s="192"/>
      <c r="H431" s="166"/>
      <c r="I431" s="166"/>
      <c r="J431" s="166"/>
      <c r="K431" s="90"/>
      <c r="L431" s="90"/>
      <c r="M431" s="90"/>
      <c r="N431" s="90"/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0"/>
      <c r="AA431" s="90"/>
      <c r="AB431" s="90"/>
      <c r="AC431" s="90"/>
      <c r="AD431" s="90"/>
      <c r="AE431" s="90"/>
      <c r="AF431" s="90">
        <v>1.5640000000000001</v>
      </c>
      <c r="AG431" s="90"/>
      <c r="AH431" s="90"/>
      <c r="AI431" s="90"/>
      <c r="AJ431" s="90"/>
      <c r="AK431" s="90"/>
      <c r="AL431" s="90"/>
      <c r="AM431" s="90"/>
      <c r="AN431" s="90"/>
      <c r="AO431" s="90"/>
      <c r="AP431" s="93">
        <v>5.6</v>
      </c>
      <c r="AQ431" s="93">
        <v>0.03</v>
      </c>
      <c r="AR431" s="93">
        <f>AP431*E442</f>
        <v>7.2799999999999994</v>
      </c>
      <c r="AS431" s="95">
        <f>AQ431*E442</f>
        <v>3.9E-2</v>
      </c>
      <c r="AT431" s="90"/>
      <c r="AU431" s="90"/>
      <c r="AV431" s="90"/>
      <c r="AW431" s="90"/>
      <c r="AX431" s="90"/>
      <c r="AY431" s="90"/>
      <c r="AZ431" s="90"/>
      <c r="BA431" s="90"/>
      <c r="BB431" s="90"/>
      <c r="BC431" s="90"/>
      <c r="BD431" s="90"/>
      <c r="BE431" s="90"/>
      <c r="BF431" s="90"/>
      <c r="BG431" s="90"/>
      <c r="BH431" s="90"/>
      <c r="BI431" s="90"/>
      <c r="BJ431" s="90"/>
      <c r="BK431" s="90"/>
      <c r="BL431" s="90"/>
      <c r="BM431" s="90"/>
      <c r="BN431" s="90"/>
      <c r="BO431" s="90"/>
      <c r="BP431" s="90"/>
      <c r="BQ431" s="90"/>
      <c r="BR431" s="91"/>
    </row>
    <row r="432" spans="1:70" ht="25.15" customHeight="1" x14ac:dyDescent="0.2">
      <c r="A432" s="107"/>
      <c r="B432" s="35" t="s">
        <v>77</v>
      </c>
      <c r="C432" s="21" t="s">
        <v>941</v>
      </c>
      <c r="D432" s="21" t="s">
        <v>955</v>
      </c>
      <c r="E432" s="186">
        <f>G432-G432*$E$7%</f>
        <v>2.23</v>
      </c>
      <c r="F432" s="210">
        <f>PRODUCT(E432,F12)</f>
        <v>0</v>
      </c>
      <c r="G432" s="191">
        <v>2.23</v>
      </c>
      <c r="AR432" s="5"/>
      <c r="AS432" s="7"/>
    </row>
    <row r="433" spans="1:70" ht="25.15" customHeight="1" x14ac:dyDescent="0.2">
      <c r="A433" s="106"/>
      <c r="B433" s="35" t="s">
        <v>78</v>
      </c>
      <c r="C433" s="21" t="s">
        <v>942</v>
      </c>
      <c r="D433" s="67" t="s">
        <v>956</v>
      </c>
      <c r="E433" s="186">
        <f>G433-G433*$E$7%</f>
        <v>4.3899999999999997</v>
      </c>
      <c r="F433" s="210">
        <f>PRODUCT(E433,F12)</f>
        <v>0</v>
      </c>
      <c r="G433" s="191">
        <v>4.3899999999999997</v>
      </c>
      <c r="AF433" s="2">
        <v>0.20300000000000001</v>
      </c>
      <c r="AP433" s="5">
        <v>13</v>
      </c>
      <c r="AQ433" s="5">
        <v>0.03</v>
      </c>
      <c r="AR433" s="5">
        <f>AP433*E444</f>
        <v>17.810000000000002</v>
      </c>
      <c r="AS433" s="7">
        <f>AQ433*E444</f>
        <v>4.1100000000000005E-2</v>
      </c>
    </row>
    <row r="434" spans="1:70" ht="25.15" customHeight="1" x14ac:dyDescent="0.2">
      <c r="A434" s="106"/>
      <c r="B434" s="35" t="s">
        <v>79</v>
      </c>
      <c r="C434" s="21" t="s">
        <v>943</v>
      </c>
      <c r="D434" s="21" t="s">
        <v>954</v>
      </c>
      <c r="E434" s="186">
        <f>G434-G434*$E$7%</f>
        <v>2.65</v>
      </c>
      <c r="F434" s="210">
        <f>PRODUCT(E434,F12)</f>
        <v>0</v>
      </c>
      <c r="G434" s="191">
        <v>2.65</v>
      </c>
      <c r="AF434" s="2">
        <v>0.313</v>
      </c>
      <c r="AP434" s="5">
        <v>11</v>
      </c>
      <c r="AQ434" s="5">
        <v>0.03</v>
      </c>
      <c r="AR434" s="5">
        <f>AP434*E445</f>
        <v>20.02</v>
      </c>
      <c r="AS434" s="7">
        <f>AQ434*E445</f>
        <v>5.4600000000000003E-2</v>
      </c>
    </row>
    <row r="435" spans="1:70" ht="25.15" customHeight="1" x14ac:dyDescent="0.2">
      <c r="A435" s="106"/>
      <c r="B435" s="35" t="s">
        <v>80</v>
      </c>
      <c r="C435" s="21" t="s">
        <v>944</v>
      </c>
      <c r="D435" s="141" t="s">
        <v>957</v>
      </c>
      <c r="E435" s="186">
        <f>G435-G435*$E$7%</f>
        <v>5.03</v>
      </c>
      <c r="F435" s="210">
        <f>PRODUCT(E435,F12)</f>
        <v>0</v>
      </c>
      <c r="G435" s="191">
        <v>5.03</v>
      </c>
      <c r="AF435" s="2">
        <v>0.54500000000000004</v>
      </c>
      <c r="AP435" s="5">
        <v>8.5</v>
      </c>
      <c r="AQ435" s="5">
        <v>0.03</v>
      </c>
      <c r="AR435" s="5">
        <f>AP435*E446</f>
        <v>25.415000000000003</v>
      </c>
      <c r="AS435" s="7">
        <f>AQ435*E446</f>
        <v>8.9700000000000002E-2</v>
      </c>
    </row>
    <row r="436" spans="1:70" s="121" customFormat="1" ht="25.15" customHeight="1" x14ac:dyDescent="0.2">
      <c r="A436" s="337" t="s">
        <v>121</v>
      </c>
      <c r="B436" s="337"/>
      <c r="C436" s="337"/>
      <c r="D436" s="337"/>
      <c r="E436" s="337"/>
      <c r="F436" s="210"/>
      <c r="G436" s="201"/>
      <c r="H436" s="170"/>
      <c r="I436" s="170"/>
      <c r="J436" s="170"/>
      <c r="K436" s="117"/>
      <c r="L436" s="117"/>
      <c r="M436" s="117"/>
      <c r="N436" s="117"/>
      <c r="O436" s="117"/>
      <c r="P436" s="117"/>
      <c r="Q436" s="117"/>
      <c r="R436" s="117"/>
      <c r="S436" s="117"/>
      <c r="T436" s="117"/>
      <c r="U436" s="117"/>
      <c r="V436" s="117"/>
      <c r="W436" s="117"/>
      <c r="X436" s="117"/>
      <c r="Y436" s="117"/>
      <c r="Z436" s="117"/>
      <c r="AA436" s="117"/>
      <c r="AB436" s="117"/>
      <c r="AC436" s="117"/>
      <c r="AD436" s="117"/>
      <c r="AE436" s="117"/>
      <c r="AF436" s="117">
        <v>0.53700000000000003</v>
      </c>
      <c r="AG436" s="117"/>
      <c r="AH436" s="117"/>
      <c r="AI436" s="117"/>
      <c r="AJ436" s="117"/>
      <c r="AK436" s="117"/>
      <c r="AL436" s="117"/>
      <c r="AM436" s="117"/>
      <c r="AN436" s="117"/>
      <c r="AO436" s="117"/>
      <c r="AP436" s="118">
        <v>9.8000000000000007</v>
      </c>
      <c r="AQ436" s="99">
        <v>2.3E-2</v>
      </c>
      <c r="AR436" s="118">
        <f t="shared" ref="AR436:AR442" si="55">AP436*E442</f>
        <v>12.740000000000002</v>
      </c>
      <c r="AS436" s="119">
        <f t="shared" ref="AS436:AS442" si="56">AQ436*E442</f>
        <v>2.9899999999999999E-2</v>
      </c>
      <c r="AT436" s="117"/>
      <c r="AU436" s="117"/>
      <c r="AV436" s="117"/>
      <c r="AW436" s="117"/>
      <c r="AX436" s="117"/>
      <c r="AY436" s="117"/>
      <c r="AZ436" s="117"/>
      <c r="BA436" s="117"/>
      <c r="BB436" s="117"/>
      <c r="BC436" s="117"/>
      <c r="BD436" s="117"/>
      <c r="BE436" s="117"/>
      <c r="BF436" s="117"/>
      <c r="BG436" s="117"/>
      <c r="BH436" s="117"/>
      <c r="BI436" s="117"/>
      <c r="BJ436" s="117"/>
      <c r="BK436" s="117"/>
      <c r="BL436" s="117"/>
      <c r="BM436" s="117"/>
      <c r="BN436" s="117"/>
      <c r="BO436" s="117"/>
      <c r="BP436" s="117"/>
      <c r="BQ436" s="117"/>
      <c r="BR436" s="120"/>
    </row>
    <row r="437" spans="1:70" ht="25.15" customHeight="1" x14ac:dyDescent="0.2">
      <c r="B437" s="35" t="s">
        <v>757</v>
      </c>
      <c r="C437" s="22" t="s">
        <v>319</v>
      </c>
      <c r="D437" s="67" t="s">
        <v>480</v>
      </c>
      <c r="E437" s="186">
        <f>G437-G437*$E$7%</f>
        <v>2.06</v>
      </c>
      <c r="F437" s="210">
        <f>PRODUCT(E437,F12)</f>
        <v>0</v>
      </c>
      <c r="G437" s="191">
        <v>2.06</v>
      </c>
      <c r="AF437" s="2">
        <v>0.80500000000000005</v>
      </c>
      <c r="AP437" s="5">
        <v>15</v>
      </c>
      <c r="AQ437" s="6">
        <v>2.3E-2</v>
      </c>
      <c r="AR437" s="5">
        <f t="shared" si="55"/>
        <v>26.25</v>
      </c>
      <c r="AS437" s="7">
        <f t="shared" si="56"/>
        <v>4.0250000000000001E-2</v>
      </c>
    </row>
    <row r="438" spans="1:70" ht="25.15" customHeight="1" x14ac:dyDescent="0.2">
      <c r="B438" s="35" t="s">
        <v>758</v>
      </c>
      <c r="C438" s="22" t="s">
        <v>320</v>
      </c>
      <c r="D438" s="67" t="s">
        <v>470</v>
      </c>
      <c r="E438" s="186">
        <f>G438-G438*$E$7%</f>
        <v>2.83</v>
      </c>
      <c r="F438" s="210">
        <f>PRODUCT(E438,F12)</f>
        <v>0</v>
      </c>
      <c r="G438" s="191">
        <v>2.83</v>
      </c>
      <c r="AF438" s="2">
        <v>0.57899999999999996</v>
      </c>
      <c r="AP438" s="5">
        <v>8</v>
      </c>
      <c r="AQ438" s="6">
        <v>2.3E-2</v>
      </c>
      <c r="AR438" s="5">
        <f t="shared" si="55"/>
        <v>10.96</v>
      </c>
      <c r="AS438" s="7">
        <f t="shared" si="56"/>
        <v>3.1510000000000003E-2</v>
      </c>
    </row>
    <row r="439" spans="1:70" ht="25.15" customHeight="1" x14ac:dyDescent="0.2">
      <c r="B439" s="35" t="s">
        <v>759</v>
      </c>
      <c r="C439" s="22" t="s">
        <v>322</v>
      </c>
      <c r="D439" s="67" t="s">
        <v>471</v>
      </c>
      <c r="E439" s="186">
        <f>G439-G439*$E$7%</f>
        <v>2.88</v>
      </c>
      <c r="F439" s="210">
        <f>PRODUCT(E439,F12)</f>
        <v>0</v>
      </c>
      <c r="G439" s="191">
        <v>2.88</v>
      </c>
      <c r="AF439" s="2">
        <v>0.84299999999999997</v>
      </c>
      <c r="AP439" s="5">
        <v>12.3</v>
      </c>
      <c r="AQ439" s="6">
        <v>2.3E-2</v>
      </c>
      <c r="AR439" s="5">
        <f t="shared" si="55"/>
        <v>22.386000000000003</v>
      </c>
      <c r="AS439" s="7">
        <f t="shared" si="56"/>
        <v>4.1860000000000001E-2</v>
      </c>
    </row>
    <row r="440" spans="1:70" ht="25.15" customHeight="1" x14ac:dyDescent="0.2">
      <c r="B440" s="35" t="s">
        <v>760</v>
      </c>
      <c r="C440" s="21" t="s">
        <v>327</v>
      </c>
      <c r="D440" s="67">
        <v>110</v>
      </c>
      <c r="E440" s="186">
        <f>G440-G440*$E$7%</f>
        <v>5.01</v>
      </c>
      <c r="F440" s="210">
        <f>PRODUCT(E440,F12)</f>
        <v>0</v>
      </c>
      <c r="G440" s="191">
        <v>5.01</v>
      </c>
      <c r="AF440" s="2">
        <v>1.4059999999999999</v>
      </c>
      <c r="AP440" s="5">
        <v>16.100000000000001</v>
      </c>
      <c r="AQ440" s="6">
        <v>2.3E-2</v>
      </c>
      <c r="AR440" s="5">
        <f t="shared" si="55"/>
        <v>48.13900000000001</v>
      </c>
      <c r="AS440" s="7">
        <f t="shared" si="56"/>
        <v>6.8769999999999998E-2</v>
      </c>
    </row>
    <row r="441" spans="1:70" s="92" customFormat="1" ht="25.5" customHeight="1" x14ac:dyDescent="0.2">
      <c r="A441" s="288" t="s">
        <v>122</v>
      </c>
      <c r="B441" s="288"/>
      <c r="C441" s="288"/>
      <c r="D441" s="288"/>
      <c r="E441" s="288"/>
      <c r="F441" s="210"/>
      <c r="G441" s="192"/>
      <c r="H441" s="166"/>
      <c r="I441" s="166"/>
      <c r="J441" s="166"/>
      <c r="K441" s="90"/>
      <c r="L441" s="90"/>
      <c r="M441" s="90"/>
      <c r="N441" s="90"/>
      <c r="O441" s="90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0"/>
      <c r="AA441" s="90"/>
      <c r="AB441" s="90"/>
      <c r="AC441" s="90"/>
      <c r="AD441" s="90"/>
      <c r="AE441" s="90"/>
      <c r="AF441" s="90">
        <v>0.89300000000000002</v>
      </c>
      <c r="AG441" s="90"/>
      <c r="AH441" s="90"/>
      <c r="AI441" s="90"/>
      <c r="AJ441" s="90"/>
      <c r="AK441" s="90"/>
      <c r="AL441" s="90"/>
      <c r="AM441" s="90"/>
      <c r="AN441" s="90"/>
      <c r="AO441" s="90"/>
      <c r="AP441" s="93">
        <v>11</v>
      </c>
      <c r="AQ441" s="99">
        <v>2.3E-2</v>
      </c>
      <c r="AR441" s="93">
        <f t="shared" si="55"/>
        <v>21.009999999999998</v>
      </c>
      <c r="AS441" s="95">
        <f t="shared" si="56"/>
        <v>4.3929999999999997E-2</v>
      </c>
      <c r="AT441" s="90"/>
      <c r="AU441" s="90"/>
      <c r="AV441" s="90"/>
      <c r="AW441" s="90"/>
      <c r="AX441" s="90"/>
      <c r="AY441" s="90"/>
      <c r="AZ441" s="90"/>
      <c r="BA441" s="90"/>
      <c r="BB441" s="90"/>
      <c r="BC441" s="90"/>
      <c r="BD441" s="90"/>
      <c r="BE441" s="90"/>
      <c r="BF441" s="90"/>
      <c r="BG441" s="90"/>
      <c r="BH441" s="90"/>
      <c r="BI441" s="90"/>
      <c r="BJ441" s="90"/>
      <c r="BK441" s="90"/>
      <c r="BL441" s="90"/>
      <c r="BM441" s="90"/>
      <c r="BN441" s="90"/>
      <c r="BO441" s="90"/>
      <c r="BP441" s="90"/>
      <c r="BQ441" s="90"/>
      <c r="BR441" s="91"/>
    </row>
    <row r="442" spans="1:70" ht="19.899999999999999" customHeight="1" x14ac:dyDescent="0.2">
      <c r="B442" s="35" t="s">
        <v>761</v>
      </c>
      <c r="C442" s="22" t="s">
        <v>319</v>
      </c>
      <c r="D442" s="67" t="s">
        <v>480</v>
      </c>
      <c r="E442" s="186">
        <f t="shared" ref="E442:E448" si="57">G442-G442*$E$7%</f>
        <v>1.3</v>
      </c>
      <c r="F442" s="210">
        <f>PRODUCT(E442,F12)</f>
        <v>0</v>
      </c>
      <c r="G442" s="191">
        <v>1.3</v>
      </c>
      <c r="AF442" s="2">
        <v>1.4610000000000001</v>
      </c>
      <c r="AP442" s="5">
        <v>14.5</v>
      </c>
      <c r="AQ442" s="6">
        <v>2.3E-2</v>
      </c>
      <c r="AR442" s="5">
        <f t="shared" si="55"/>
        <v>45.094999999999999</v>
      </c>
      <c r="AS442" s="7">
        <f t="shared" si="56"/>
        <v>7.1529999999999996E-2</v>
      </c>
    </row>
    <row r="443" spans="1:70" ht="19.899999999999999" customHeight="1" x14ac:dyDescent="0.2">
      <c r="B443" s="35" t="s">
        <v>762</v>
      </c>
      <c r="C443" s="22" t="s">
        <v>320</v>
      </c>
      <c r="D443" s="67" t="s">
        <v>480</v>
      </c>
      <c r="E443" s="186">
        <f t="shared" si="57"/>
        <v>1.75</v>
      </c>
      <c r="F443" s="210">
        <f>PRODUCT(E443,F12)</f>
        <v>0</v>
      </c>
      <c r="G443" s="191">
        <v>1.75</v>
      </c>
      <c r="AR443" s="5"/>
      <c r="AS443" s="7"/>
    </row>
    <row r="444" spans="1:70" ht="19.899999999999999" customHeight="1" x14ac:dyDescent="0.2">
      <c r="B444" s="35" t="s">
        <v>763</v>
      </c>
      <c r="C444" s="22" t="s">
        <v>321</v>
      </c>
      <c r="D444" s="67" t="s">
        <v>490</v>
      </c>
      <c r="E444" s="186">
        <f t="shared" si="57"/>
        <v>1.37</v>
      </c>
      <c r="F444" s="210">
        <f>PRODUCT(E444,F12)</f>
        <v>0</v>
      </c>
      <c r="G444" s="191">
        <v>1.37</v>
      </c>
      <c r="AF444" s="2">
        <v>0.86199999999999999</v>
      </c>
      <c r="AP444" s="5">
        <v>19.3</v>
      </c>
      <c r="AQ444" s="6">
        <v>2.3E-2</v>
      </c>
      <c r="AR444" s="5">
        <f>AP444*E450</f>
        <v>34.933</v>
      </c>
      <c r="AS444" s="7">
        <f>AQ444*E450</f>
        <v>4.163E-2</v>
      </c>
    </row>
    <row r="445" spans="1:70" ht="19.899999999999999" customHeight="1" x14ac:dyDescent="0.2">
      <c r="B445" s="35" t="s">
        <v>764</v>
      </c>
      <c r="C445" s="22" t="s">
        <v>322</v>
      </c>
      <c r="D445" s="67" t="s">
        <v>490</v>
      </c>
      <c r="E445" s="186">
        <f t="shared" si="57"/>
        <v>1.82</v>
      </c>
      <c r="F445" s="210">
        <f>PRODUCT(E445,F12)</f>
        <v>0</v>
      </c>
      <c r="G445" s="191">
        <v>1.82</v>
      </c>
      <c r="AF445" s="2">
        <v>0.89600000000000002</v>
      </c>
      <c r="AP445" s="5">
        <v>17.3</v>
      </c>
      <c r="AQ445" s="6">
        <v>2.3E-2</v>
      </c>
      <c r="AR445" s="5">
        <f>AP445*E451</f>
        <v>32.697000000000003</v>
      </c>
      <c r="AS445" s="7">
        <f>AQ445*E451</f>
        <v>4.3469999999999995E-2</v>
      </c>
    </row>
    <row r="446" spans="1:70" ht="19.899999999999999" customHeight="1" x14ac:dyDescent="0.2">
      <c r="B446" s="35" t="s">
        <v>765</v>
      </c>
      <c r="C446" s="22" t="s">
        <v>334</v>
      </c>
      <c r="D446" s="67" t="s">
        <v>489</v>
      </c>
      <c r="E446" s="186">
        <f t="shared" si="57"/>
        <v>2.99</v>
      </c>
      <c r="F446" s="210">
        <f>PRODUCT(E446,F12)</f>
        <v>0</v>
      </c>
      <c r="G446" s="191">
        <v>2.99</v>
      </c>
      <c r="AF446" s="2">
        <v>1.452</v>
      </c>
      <c r="AP446" s="5">
        <v>23</v>
      </c>
      <c r="AQ446" s="6">
        <v>2.3E-2</v>
      </c>
      <c r="AR446" s="5">
        <f>AP446*E452</f>
        <v>70.38</v>
      </c>
      <c r="AS446" s="7">
        <f>AQ446*E452</f>
        <v>7.0379999999999998E-2</v>
      </c>
    </row>
    <row r="447" spans="1:70" ht="19.899999999999999" customHeight="1" x14ac:dyDescent="0.2">
      <c r="B447" s="35" t="s">
        <v>766</v>
      </c>
      <c r="C447" s="22" t="s">
        <v>324</v>
      </c>
      <c r="D447" s="67" t="s">
        <v>489</v>
      </c>
      <c r="E447" s="186">
        <f t="shared" si="57"/>
        <v>1.91</v>
      </c>
      <c r="F447" s="210">
        <f>PRODUCT(E447,F12)</f>
        <v>0</v>
      </c>
      <c r="G447" s="191">
        <v>1.91</v>
      </c>
      <c r="AF447" s="2">
        <v>0.93799999999999994</v>
      </c>
      <c r="AP447" s="5">
        <v>15.2</v>
      </c>
      <c r="AQ447" s="6">
        <v>2.3E-2</v>
      </c>
      <c r="AR447" s="5">
        <f>AP447*E453</f>
        <v>30.551999999999996</v>
      </c>
      <c r="AS447" s="7">
        <f>AQ447*E453</f>
        <v>4.6229999999999993E-2</v>
      </c>
    </row>
    <row r="448" spans="1:70" ht="19.899999999999999" customHeight="1" x14ac:dyDescent="0.2">
      <c r="B448" s="35" t="s">
        <v>767</v>
      </c>
      <c r="C448" s="22" t="s">
        <v>327</v>
      </c>
      <c r="D448" s="67" t="s">
        <v>488</v>
      </c>
      <c r="E448" s="186">
        <f t="shared" si="57"/>
        <v>3.11</v>
      </c>
      <c r="F448" s="210">
        <f>PRODUCT(E448,F12)</f>
        <v>0</v>
      </c>
      <c r="G448" s="191">
        <v>3.11</v>
      </c>
      <c r="AF448" s="2">
        <v>1.5049999999999999</v>
      </c>
      <c r="AP448" s="5">
        <v>15.7</v>
      </c>
      <c r="AQ448" s="6">
        <v>2.3E-2</v>
      </c>
      <c r="AR448" s="5">
        <f>AP448*E454</f>
        <v>50.710999999999999</v>
      </c>
      <c r="AS448" s="7">
        <f>AQ448*E454</f>
        <v>7.4289999999999995E-2</v>
      </c>
    </row>
    <row r="449" spans="1:70" s="92" customFormat="1" ht="25.15" customHeight="1" x14ac:dyDescent="0.2">
      <c r="A449" s="288" t="s">
        <v>194</v>
      </c>
      <c r="B449" s="288"/>
      <c r="C449" s="288"/>
      <c r="D449" s="288"/>
      <c r="E449" s="288"/>
      <c r="F449" s="210"/>
      <c r="G449" s="192"/>
      <c r="H449" s="166"/>
      <c r="I449" s="166"/>
      <c r="J449" s="166"/>
      <c r="K449" s="90"/>
      <c r="L449" s="90"/>
      <c r="M449" s="90"/>
      <c r="N449" s="90"/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0"/>
      <c r="AA449" s="90"/>
      <c r="AB449" s="90"/>
      <c r="AC449" s="90"/>
      <c r="AD449" s="90"/>
      <c r="AE449" s="90"/>
      <c r="AF449" s="90"/>
      <c r="AG449" s="90"/>
      <c r="AH449" s="90"/>
      <c r="AI449" s="90"/>
      <c r="AJ449" s="90"/>
      <c r="AK449" s="90"/>
      <c r="AL449" s="90"/>
      <c r="AM449" s="90"/>
      <c r="AN449" s="90"/>
      <c r="AO449" s="90"/>
      <c r="AP449" s="90"/>
      <c r="AQ449" s="90"/>
      <c r="AR449" s="93"/>
      <c r="AS449" s="95"/>
      <c r="AT449" s="90"/>
      <c r="AU449" s="90"/>
      <c r="AV449" s="90"/>
      <c r="AW449" s="90"/>
      <c r="AX449" s="90"/>
      <c r="AY449" s="90"/>
      <c r="AZ449" s="90"/>
      <c r="BA449" s="90"/>
      <c r="BB449" s="90"/>
      <c r="BC449" s="90"/>
      <c r="BD449" s="90"/>
      <c r="BE449" s="90"/>
      <c r="BF449" s="90"/>
      <c r="BG449" s="90"/>
      <c r="BH449" s="90"/>
      <c r="BI449" s="90"/>
      <c r="BJ449" s="90"/>
      <c r="BK449" s="90"/>
      <c r="BL449" s="90"/>
      <c r="BM449" s="90"/>
      <c r="BN449" s="90"/>
      <c r="BO449" s="90"/>
      <c r="BP449" s="90"/>
      <c r="BQ449" s="90"/>
      <c r="BR449" s="91"/>
    </row>
    <row r="450" spans="1:70" ht="20.100000000000001" customHeight="1" x14ac:dyDescent="0.2">
      <c r="B450" s="35" t="s">
        <v>768</v>
      </c>
      <c r="C450" s="22" t="s">
        <v>320</v>
      </c>
      <c r="D450" s="67" t="s">
        <v>458</v>
      </c>
      <c r="E450" s="186">
        <f>G450-G450*$E$7%</f>
        <v>1.81</v>
      </c>
      <c r="F450" s="210">
        <f>PRODUCT(E450,F12)</f>
        <v>0</v>
      </c>
      <c r="G450" s="191">
        <v>1.81</v>
      </c>
      <c r="AF450" s="2">
        <v>0.57299999999999995</v>
      </c>
      <c r="AP450" s="5">
        <v>12</v>
      </c>
      <c r="AQ450" s="6">
        <v>2.3E-2</v>
      </c>
      <c r="AR450" s="5">
        <f>AP450*E456</f>
        <v>16.559999999999999</v>
      </c>
      <c r="AS450" s="7">
        <f>AQ450*E456</f>
        <v>3.1739999999999997E-2</v>
      </c>
    </row>
    <row r="451" spans="1:70" ht="20.100000000000001" customHeight="1" x14ac:dyDescent="0.2">
      <c r="B451" s="35" t="s">
        <v>769</v>
      </c>
      <c r="C451" s="22" t="s">
        <v>322</v>
      </c>
      <c r="D451" s="67" t="s">
        <v>480</v>
      </c>
      <c r="E451" s="186">
        <f>G451-G451*$E$7%</f>
        <v>1.89</v>
      </c>
      <c r="F451" s="210">
        <f>PRODUCT(E451,F12)</f>
        <v>0</v>
      </c>
      <c r="G451" s="191">
        <v>1.89</v>
      </c>
      <c r="AF451" s="2">
        <v>0.84299999999999997</v>
      </c>
      <c r="AP451" s="5">
        <v>17</v>
      </c>
      <c r="AQ451" s="6">
        <v>2.3E-2</v>
      </c>
      <c r="AR451" s="5">
        <f>AP451*E457</f>
        <v>31.62</v>
      </c>
      <c r="AS451" s="7">
        <f>AQ451*E457</f>
        <v>4.2779999999999999E-2</v>
      </c>
    </row>
    <row r="452" spans="1:70" ht="20.100000000000001" customHeight="1" x14ac:dyDescent="0.2">
      <c r="B452" s="35" t="s">
        <v>770</v>
      </c>
      <c r="C452" s="22" t="s">
        <v>334</v>
      </c>
      <c r="D452" s="67" t="s">
        <v>471</v>
      </c>
      <c r="E452" s="186">
        <f>G452-G452*$E$7%</f>
        <v>3.06</v>
      </c>
      <c r="F452" s="210">
        <f>PRODUCT(E452,F12)</f>
        <v>0</v>
      </c>
      <c r="G452" s="191">
        <v>3.06</v>
      </c>
      <c r="AF452" s="2">
        <v>0.63</v>
      </c>
      <c r="AP452" s="5">
        <v>7</v>
      </c>
      <c r="AQ452" s="6">
        <v>2.3E-2</v>
      </c>
      <c r="AR452" s="5">
        <f>AP452*E458</f>
        <v>10.29</v>
      </c>
      <c r="AS452" s="7">
        <f>AQ452*E458</f>
        <v>3.381E-2</v>
      </c>
    </row>
    <row r="453" spans="1:70" ht="20.100000000000001" customHeight="1" x14ac:dyDescent="0.2">
      <c r="B453" s="35" t="s">
        <v>771</v>
      </c>
      <c r="C453" s="22" t="s">
        <v>324</v>
      </c>
      <c r="D453" s="67" t="s">
        <v>490</v>
      </c>
      <c r="E453" s="186">
        <f>G453-G453*$E$7%</f>
        <v>2.0099999999999998</v>
      </c>
      <c r="F453" s="210">
        <f>PRODUCT(E453,F12)</f>
        <v>0</v>
      </c>
      <c r="G453" s="191">
        <v>2.0099999999999998</v>
      </c>
      <c r="AF453" s="2">
        <v>0.91500000000000004</v>
      </c>
      <c r="AP453" s="5">
        <v>10</v>
      </c>
      <c r="AQ453" s="6">
        <v>2.3E-2</v>
      </c>
      <c r="AR453" s="5">
        <f>AP453*E459</f>
        <v>19.8</v>
      </c>
      <c r="AS453" s="7">
        <f>AQ453*E459</f>
        <v>4.5539999999999997E-2</v>
      </c>
    </row>
    <row r="454" spans="1:70" ht="20.100000000000001" customHeight="1" x14ac:dyDescent="0.2">
      <c r="B454" s="35" t="s">
        <v>772</v>
      </c>
      <c r="C454" s="22" t="s">
        <v>327</v>
      </c>
      <c r="D454" s="67" t="s">
        <v>488</v>
      </c>
      <c r="E454" s="186">
        <f>G454-G454*$E$7%</f>
        <v>3.23</v>
      </c>
      <c r="F454" s="210">
        <f>PRODUCT(E454,F12)</f>
        <v>0</v>
      </c>
      <c r="G454" s="191">
        <v>3.23</v>
      </c>
      <c r="AF454" s="2">
        <v>1.4970000000000001</v>
      </c>
      <c r="AP454" s="5">
        <v>15.4</v>
      </c>
      <c r="AQ454" s="6">
        <v>2.3E-2</v>
      </c>
      <c r="AR454" s="5">
        <f>AP454*E460</f>
        <v>48.817999999999998</v>
      </c>
      <c r="AS454" s="7">
        <f>AQ454*E460</f>
        <v>7.2910000000000003E-2</v>
      </c>
    </row>
    <row r="455" spans="1:70" s="92" customFormat="1" ht="25.5" customHeight="1" x14ac:dyDescent="0.2">
      <c r="A455" s="288" t="s">
        <v>195</v>
      </c>
      <c r="B455" s="288"/>
      <c r="C455" s="288"/>
      <c r="D455" s="288"/>
      <c r="E455" s="288"/>
      <c r="F455" s="210"/>
      <c r="G455" s="192"/>
      <c r="H455" s="166"/>
      <c r="I455" s="166"/>
      <c r="J455" s="166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  <c r="AA455" s="90"/>
      <c r="AB455" s="90"/>
      <c r="AC455" s="90"/>
      <c r="AD455" s="90"/>
      <c r="AE455" s="90"/>
      <c r="AF455" s="90">
        <v>0.68300000000000005</v>
      </c>
      <c r="AG455" s="90"/>
      <c r="AH455" s="90"/>
      <c r="AI455" s="90"/>
      <c r="AJ455" s="90"/>
      <c r="AK455" s="90"/>
      <c r="AL455" s="90"/>
      <c r="AM455" s="90"/>
      <c r="AN455" s="90"/>
      <c r="AO455" s="90"/>
      <c r="AP455" s="93">
        <v>7</v>
      </c>
      <c r="AQ455" s="99">
        <v>2.3E-2</v>
      </c>
      <c r="AR455" s="93" t="e">
        <f>AP455*#REF!</f>
        <v>#REF!</v>
      </c>
      <c r="AS455" s="95" t="e">
        <f>AQ455*#REF!</f>
        <v>#REF!</v>
      </c>
      <c r="AT455" s="90"/>
      <c r="AU455" s="90"/>
      <c r="AV455" s="90"/>
      <c r="AW455" s="90"/>
      <c r="AX455" s="90"/>
      <c r="AY455" s="90"/>
      <c r="AZ455" s="90"/>
      <c r="BA455" s="90"/>
      <c r="BB455" s="90"/>
      <c r="BC455" s="90"/>
      <c r="BD455" s="90"/>
      <c r="BE455" s="90"/>
      <c r="BF455" s="90"/>
      <c r="BG455" s="90"/>
      <c r="BH455" s="90"/>
      <c r="BI455" s="90"/>
      <c r="BJ455" s="90"/>
      <c r="BK455" s="90"/>
      <c r="BL455" s="90"/>
      <c r="BM455" s="90"/>
      <c r="BN455" s="90"/>
      <c r="BO455" s="90"/>
      <c r="BP455" s="90"/>
      <c r="BQ455" s="90"/>
      <c r="BR455" s="91"/>
    </row>
    <row r="456" spans="1:70" ht="20.100000000000001" customHeight="1" x14ac:dyDescent="0.2">
      <c r="B456" s="35" t="s">
        <v>773</v>
      </c>
      <c r="C456" s="22" t="s">
        <v>319</v>
      </c>
      <c r="D456" s="67" t="s">
        <v>480</v>
      </c>
      <c r="E456" s="186">
        <f>G456-G456*$E$7%</f>
        <v>1.38</v>
      </c>
      <c r="F456" s="210">
        <f>PRODUCT(E456,F12)</f>
        <v>0</v>
      </c>
      <c r="G456" s="191">
        <v>1.38</v>
      </c>
      <c r="AF456" s="2">
        <v>0.99199999999999999</v>
      </c>
      <c r="AP456" s="5">
        <v>9.6</v>
      </c>
      <c r="AQ456" s="6">
        <v>2.3E-2</v>
      </c>
      <c r="AR456" s="5" t="e">
        <f>AP456*#REF!</f>
        <v>#REF!</v>
      </c>
      <c r="AS456" s="7" t="e">
        <f>AQ456*#REF!</f>
        <v>#REF!</v>
      </c>
    </row>
    <row r="457" spans="1:70" ht="20.100000000000001" customHeight="1" x14ac:dyDescent="0.2">
      <c r="B457" s="35" t="s">
        <v>774</v>
      </c>
      <c r="C457" s="22" t="s">
        <v>320</v>
      </c>
      <c r="D457" s="67" t="s">
        <v>480</v>
      </c>
      <c r="E457" s="186">
        <f>G457-G457*$E$7%</f>
        <v>1.86</v>
      </c>
      <c r="F457" s="210">
        <f>PRODUCT(E457,F12)</f>
        <v>0</v>
      </c>
      <c r="G457" s="191">
        <v>1.86</v>
      </c>
      <c r="AF457" s="2">
        <v>1.57</v>
      </c>
      <c r="AP457" s="5">
        <v>14</v>
      </c>
      <c r="AQ457" s="6">
        <v>2.3E-2</v>
      </c>
      <c r="AR457" s="5" t="e">
        <f>AP457*#REF!</f>
        <v>#REF!</v>
      </c>
      <c r="AS457" s="7" t="e">
        <f>AQ457*#REF!</f>
        <v>#REF!</v>
      </c>
    </row>
    <row r="458" spans="1:70" ht="20.100000000000001" customHeight="1" x14ac:dyDescent="0.2">
      <c r="B458" s="35" t="s">
        <v>775</v>
      </c>
      <c r="C458" s="22" t="s">
        <v>321</v>
      </c>
      <c r="D458" s="67" t="s">
        <v>488</v>
      </c>
      <c r="E458" s="186">
        <f>G458-G458*$E$7%</f>
        <v>1.47</v>
      </c>
      <c r="F458" s="210">
        <f>PRODUCT(E458,F12)</f>
        <v>0</v>
      </c>
      <c r="G458" s="191">
        <v>1.47</v>
      </c>
      <c r="AR458" s="5"/>
      <c r="AS458" s="7"/>
    </row>
    <row r="459" spans="1:70" ht="20.100000000000001" customHeight="1" x14ac:dyDescent="0.2">
      <c r="B459" s="35" t="s">
        <v>776</v>
      </c>
      <c r="C459" s="22" t="s">
        <v>322</v>
      </c>
      <c r="D459" s="67" t="s">
        <v>488</v>
      </c>
      <c r="E459" s="186">
        <f>G459-G459*$E$7%</f>
        <v>1.98</v>
      </c>
      <c r="F459" s="210">
        <f>PRODUCT(E459,F12)</f>
        <v>0</v>
      </c>
      <c r="G459" s="191">
        <v>1.98</v>
      </c>
      <c r="AF459" s="2">
        <v>0.433</v>
      </c>
      <c r="AP459" s="5">
        <v>15</v>
      </c>
      <c r="AQ459" s="6">
        <v>2.3E-2</v>
      </c>
      <c r="AR459" s="5">
        <f>AP459*E462</f>
        <v>15.600000000000001</v>
      </c>
      <c r="AS459" s="7">
        <f>AQ459*E462</f>
        <v>2.392E-2</v>
      </c>
    </row>
    <row r="460" spans="1:70" ht="20.100000000000001" customHeight="1" x14ac:dyDescent="0.2">
      <c r="B460" s="35" t="s">
        <v>777</v>
      </c>
      <c r="C460" s="22" t="s">
        <v>334</v>
      </c>
      <c r="D460" s="67" t="s">
        <v>488</v>
      </c>
      <c r="E460" s="186">
        <f>G460-G460*$E$7%</f>
        <v>3.17</v>
      </c>
      <c r="F460" s="210">
        <f>PRODUCT(E460,F12)</f>
        <v>0</v>
      </c>
      <c r="G460" s="191">
        <v>3.17</v>
      </c>
      <c r="AF460" s="2">
        <v>0.72</v>
      </c>
      <c r="AP460" s="5">
        <v>19</v>
      </c>
      <c r="AQ460" s="6">
        <v>2.3E-2</v>
      </c>
      <c r="AR460" s="5">
        <f>AP460*E463</f>
        <v>27.93</v>
      </c>
      <c r="AS460" s="7">
        <f>AQ460*E463</f>
        <v>3.381E-2</v>
      </c>
    </row>
    <row r="461" spans="1:70" s="92" customFormat="1" ht="25.15" customHeight="1" x14ac:dyDescent="0.2">
      <c r="A461" s="288" t="s">
        <v>196</v>
      </c>
      <c r="B461" s="288"/>
      <c r="C461" s="288"/>
      <c r="D461" s="288"/>
      <c r="E461" s="288"/>
      <c r="F461" s="210"/>
      <c r="G461" s="192"/>
      <c r="H461" s="166"/>
      <c r="I461" s="166"/>
      <c r="J461" s="166"/>
      <c r="K461" s="90"/>
      <c r="L461" s="90"/>
      <c r="M461" s="90"/>
      <c r="N461" s="90"/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Z461" s="90"/>
      <c r="AA461" s="90"/>
      <c r="AB461" s="90"/>
      <c r="AC461" s="90"/>
      <c r="AD461" s="90"/>
      <c r="AE461" s="90"/>
      <c r="AF461" s="90">
        <v>1.137</v>
      </c>
      <c r="AG461" s="90"/>
      <c r="AH461" s="90"/>
      <c r="AI461" s="90"/>
      <c r="AJ461" s="90"/>
      <c r="AK461" s="90"/>
      <c r="AL461" s="90"/>
      <c r="AM461" s="90"/>
      <c r="AN461" s="90"/>
      <c r="AO461" s="90"/>
      <c r="AP461" s="93">
        <v>12</v>
      </c>
      <c r="AQ461" s="99">
        <v>2.3E-2</v>
      </c>
      <c r="AR461" s="93">
        <f>AP461*E509</f>
        <v>34.200000000000003</v>
      </c>
      <c r="AS461" s="95">
        <f>AQ461*E509</f>
        <v>6.5549999999999997E-2</v>
      </c>
      <c r="AT461" s="90"/>
      <c r="AU461" s="90"/>
      <c r="AV461" s="90"/>
      <c r="AW461" s="90"/>
      <c r="AX461" s="90"/>
      <c r="AY461" s="90"/>
      <c r="AZ461" s="90"/>
      <c r="BA461" s="90"/>
      <c r="BB461" s="90"/>
      <c r="BC461" s="90"/>
      <c r="BD461" s="90"/>
      <c r="BE461" s="90"/>
      <c r="BF461" s="90"/>
      <c r="BG461" s="90"/>
      <c r="BH461" s="90"/>
      <c r="BI461" s="90"/>
      <c r="BJ461" s="90"/>
      <c r="BK461" s="90"/>
      <c r="BL461" s="90"/>
      <c r="BM461" s="90"/>
      <c r="BN461" s="90"/>
      <c r="BO461" s="90"/>
      <c r="BP461" s="90"/>
      <c r="BQ461" s="90"/>
      <c r="BR461" s="91"/>
    </row>
    <row r="462" spans="1:70" ht="25.15" customHeight="1" x14ac:dyDescent="0.2">
      <c r="B462" s="35" t="s">
        <v>778</v>
      </c>
      <c r="C462" s="22" t="s">
        <v>318</v>
      </c>
      <c r="D462" s="67" t="s">
        <v>491</v>
      </c>
      <c r="E462" s="186">
        <f>G462-G462*$E$7%</f>
        <v>1.04</v>
      </c>
      <c r="F462" s="210">
        <f>PRODUCT(E462,F12)</f>
        <v>0</v>
      </c>
      <c r="G462" s="191">
        <v>1.04</v>
      </c>
      <c r="AF462" s="2">
        <v>1.2090000000000001</v>
      </c>
      <c r="AP462" s="5">
        <v>11</v>
      </c>
      <c r="AQ462" s="6">
        <v>2.3E-2</v>
      </c>
      <c r="AR462" s="5">
        <f>AP462*E510</f>
        <v>32.89</v>
      </c>
      <c r="AS462" s="7">
        <f>AQ462*E510</f>
        <v>6.8769999999999998E-2</v>
      </c>
    </row>
    <row r="463" spans="1:70" ht="25.15" customHeight="1" x14ac:dyDescent="0.2">
      <c r="B463" s="35" t="s">
        <v>779</v>
      </c>
      <c r="C463" s="22" t="s">
        <v>320</v>
      </c>
      <c r="D463" s="67" t="s">
        <v>492</v>
      </c>
      <c r="E463" s="186">
        <f>G463-G463*$E$7%</f>
        <v>1.47</v>
      </c>
      <c r="F463" s="210">
        <f>PRODUCT(E463,F12)</f>
        <v>0</v>
      </c>
      <c r="G463" s="191">
        <v>1.47</v>
      </c>
      <c r="AF463" s="2">
        <v>1.3979999999999999</v>
      </c>
      <c r="AP463" s="5">
        <v>10</v>
      </c>
      <c r="AQ463" s="6">
        <v>2.3E-2</v>
      </c>
      <c r="AR463" s="5">
        <f>AP463*E511</f>
        <v>33.799999999999997</v>
      </c>
      <c r="AS463" s="7">
        <f>AQ463*E511</f>
        <v>7.773999999999999E-2</v>
      </c>
    </row>
    <row r="464" spans="1:70" ht="25.15" customHeight="1" x14ac:dyDescent="0.2">
      <c r="B464" s="35" t="s">
        <v>780</v>
      </c>
      <c r="C464" s="22" t="s">
        <v>334</v>
      </c>
      <c r="D464" s="67" t="s">
        <v>480</v>
      </c>
      <c r="E464" s="186">
        <f>G464-G464*$E$7%</f>
        <v>2.61</v>
      </c>
      <c r="F464" s="210">
        <f>PRODUCT(E464,F12)</f>
        <v>0</v>
      </c>
      <c r="G464" s="191">
        <v>2.61</v>
      </c>
      <c r="AF464" s="2">
        <v>1.56</v>
      </c>
      <c r="AP464" s="5">
        <v>9</v>
      </c>
      <c r="AQ464" s="6">
        <v>2.3E-2</v>
      </c>
      <c r="AR464" s="5">
        <f>AP464*E512</f>
        <v>33.93</v>
      </c>
      <c r="AS464" s="7">
        <f>AQ464*E512</f>
        <v>8.6709999999999995E-2</v>
      </c>
    </row>
    <row r="465" spans="1:70" s="92" customFormat="1" ht="46.5" customHeight="1" x14ac:dyDescent="0.2">
      <c r="A465" s="288" t="s">
        <v>909</v>
      </c>
      <c r="B465" s="288"/>
      <c r="C465" s="288"/>
      <c r="D465" s="288"/>
      <c r="E465" s="288"/>
      <c r="F465" s="210"/>
      <c r="G465" s="192"/>
      <c r="H465" s="166"/>
      <c r="I465" s="166"/>
      <c r="J465" s="166"/>
      <c r="K465" s="90"/>
      <c r="L465" s="90"/>
      <c r="M465" s="90"/>
      <c r="N465" s="90"/>
      <c r="O465" s="90"/>
      <c r="P465" s="90"/>
      <c r="Q465" s="90"/>
      <c r="R465" s="90"/>
      <c r="S465" s="90"/>
      <c r="T465" s="90"/>
      <c r="U465" s="90"/>
      <c r="V465" s="90"/>
      <c r="W465" s="90"/>
      <c r="X465" s="90"/>
      <c r="Y465" s="90"/>
      <c r="Z465" s="90"/>
      <c r="AA465" s="90"/>
      <c r="AB465" s="90"/>
      <c r="AC465" s="90"/>
      <c r="AD465" s="90"/>
      <c r="AE465" s="90"/>
      <c r="AF465" s="90">
        <v>18.600000000000001</v>
      </c>
      <c r="AG465" s="90"/>
      <c r="AH465" s="90"/>
      <c r="AI465" s="90"/>
      <c r="AJ465" s="90"/>
      <c r="AK465" s="90"/>
      <c r="AL465" s="90"/>
      <c r="AM465" s="90"/>
      <c r="AN465" s="90"/>
      <c r="AO465" s="90"/>
      <c r="AP465" s="93">
        <v>17.600000000000001</v>
      </c>
      <c r="AQ465" s="99">
        <v>2.3E-2</v>
      </c>
      <c r="AR465" s="93">
        <f>AP465*E471</f>
        <v>784.43200000000002</v>
      </c>
      <c r="AS465" s="95">
        <f>AQ465*E471</f>
        <v>1.02511</v>
      </c>
      <c r="AT465" s="90"/>
      <c r="AU465" s="90"/>
      <c r="AV465" s="90"/>
      <c r="AW465" s="90"/>
      <c r="AX465" s="90"/>
      <c r="AY465" s="90"/>
      <c r="AZ465" s="90"/>
      <c r="BA465" s="90"/>
      <c r="BB465" s="90"/>
      <c r="BC465" s="90"/>
      <c r="BD465" s="90"/>
      <c r="BE465" s="90"/>
      <c r="BF465" s="90"/>
      <c r="BG465" s="90"/>
      <c r="BH465" s="90"/>
      <c r="BI465" s="90"/>
      <c r="BJ465" s="90"/>
      <c r="BK465" s="90"/>
      <c r="BL465" s="90"/>
      <c r="BM465" s="90"/>
      <c r="BN465" s="90"/>
      <c r="BO465" s="90"/>
      <c r="BP465" s="90"/>
      <c r="BQ465" s="90"/>
      <c r="BR465" s="91"/>
    </row>
    <row r="466" spans="1:70" ht="25.15" customHeight="1" x14ac:dyDescent="0.2">
      <c r="B466" s="35" t="s">
        <v>793</v>
      </c>
      <c r="C466" s="22" t="s">
        <v>319</v>
      </c>
      <c r="D466" s="67" t="s">
        <v>494</v>
      </c>
      <c r="E466" s="186">
        <f t="shared" ref="E466:E471" si="58">G466-G466*$E$7%</f>
        <v>4.78</v>
      </c>
      <c r="F466" s="210">
        <f>PRODUCT(E466,F12)</f>
        <v>0</v>
      </c>
      <c r="G466" s="191">
        <v>4.78</v>
      </c>
      <c r="AR466" s="5"/>
      <c r="AS466" s="7"/>
    </row>
    <row r="467" spans="1:70" ht="25.15" customHeight="1" x14ac:dyDescent="0.2">
      <c r="B467" s="35" t="s">
        <v>794</v>
      </c>
      <c r="C467" s="22" t="s">
        <v>322</v>
      </c>
      <c r="D467" s="67" t="s">
        <v>489</v>
      </c>
      <c r="E467" s="186">
        <f t="shared" si="58"/>
        <v>6.47</v>
      </c>
      <c r="F467" s="210">
        <f>PRODUCT(E467,F12)</f>
        <v>0</v>
      </c>
      <c r="G467" s="191">
        <v>6.47</v>
      </c>
      <c r="AF467" s="2">
        <v>1.778</v>
      </c>
      <c r="AP467" s="5">
        <v>30.6</v>
      </c>
      <c r="AQ467" s="6">
        <v>2.3E-2</v>
      </c>
      <c r="AR467" s="5">
        <f t="shared" ref="AR467:AR472" si="59">AP467*E473</f>
        <v>131.274</v>
      </c>
      <c r="AS467" s="7">
        <f t="shared" ref="AS467:AS472" si="60">AQ467*E473</f>
        <v>9.8669999999999994E-2</v>
      </c>
    </row>
    <row r="468" spans="1:70" ht="25.15" customHeight="1" x14ac:dyDescent="0.2">
      <c r="B468" s="35" t="s">
        <v>795</v>
      </c>
      <c r="C468" s="22" t="s">
        <v>327</v>
      </c>
      <c r="D468" s="67" t="s">
        <v>495</v>
      </c>
      <c r="E468" s="186">
        <f t="shared" si="58"/>
        <v>9.09</v>
      </c>
      <c r="F468" s="210">
        <f>PRODUCT(E468,F12)</f>
        <v>0</v>
      </c>
      <c r="G468" s="191">
        <v>9.09</v>
      </c>
      <c r="AF468" s="2">
        <v>2.2330000000000001</v>
      </c>
      <c r="AP468" s="5">
        <v>24</v>
      </c>
      <c r="AQ468" s="6">
        <v>2.3E-2</v>
      </c>
      <c r="AR468" s="5">
        <f t="shared" si="59"/>
        <v>129.84</v>
      </c>
      <c r="AS468" s="7">
        <f t="shared" si="60"/>
        <v>0.12443</v>
      </c>
    </row>
    <row r="469" spans="1:70" ht="25.15" customHeight="1" x14ac:dyDescent="0.2">
      <c r="B469" s="35" t="s">
        <v>796</v>
      </c>
      <c r="C469" s="22" t="s">
        <v>335</v>
      </c>
      <c r="D469" s="67" t="s">
        <v>496</v>
      </c>
      <c r="E469" s="186">
        <f t="shared" si="58"/>
        <v>15.71</v>
      </c>
      <c r="F469" s="210">
        <f>PRODUCT(E469,F12)</f>
        <v>0</v>
      </c>
      <c r="G469" s="191">
        <v>15.71</v>
      </c>
      <c r="AF469" s="2">
        <v>3.355</v>
      </c>
      <c r="AP469" s="5">
        <v>24</v>
      </c>
      <c r="AQ469" s="6">
        <v>2.3E-2</v>
      </c>
      <c r="AR469" s="5">
        <f t="shared" si="59"/>
        <v>198.71999999999997</v>
      </c>
      <c r="AS469" s="7">
        <f t="shared" si="60"/>
        <v>0.19043999999999997</v>
      </c>
    </row>
    <row r="470" spans="1:70" ht="25.15" customHeight="1" x14ac:dyDescent="0.2">
      <c r="B470" s="35" t="s">
        <v>797</v>
      </c>
      <c r="C470" s="22" t="s">
        <v>329</v>
      </c>
      <c r="D470" s="67" t="s">
        <v>445</v>
      </c>
      <c r="E470" s="186">
        <f t="shared" si="58"/>
        <v>24.44</v>
      </c>
      <c r="F470" s="210">
        <f>PRODUCT(E470,F12)</f>
        <v>0</v>
      </c>
      <c r="G470" s="191">
        <v>24.44</v>
      </c>
      <c r="AF470" s="2">
        <v>5.2350000000000003</v>
      </c>
      <c r="AP470" s="5">
        <v>21.3</v>
      </c>
      <c r="AQ470" s="6">
        <v>2.3E-2</v>
      </c>
      <c r="AR470" s="5">
        <f t="shared" si="59"/>
        <v>288.61500000000001</v>
      </c>
      <c r="AS470" s="7">
        <f t="shared" si="60"/>
        <v>0.31165000000000004</v>
      </c>
    </row>
    <row r="471" spans="1:70" ht="25.15" customHeight="1" x14ac:dyDescent="0.2">
      <c r="B471" s="35" t="s">
        <v>798</v>
      </c>
      <c r="C471" s="22" t="s">
        <v>330</v>
      </c>
      <c r="D471" s="67" t="s">
        <v>410</v>
      </c>
      <c r="E471" s="186">
        <f t="shared" si="58"/>
        <v>44.57</v>
      </c>
      <c r="F471" s="210">
        <f>PRODUCT(E471,F12)</f>
        <v>0</v>
      </c>
      <c r="G471" s="191">
        <v>44.57</v>
      </c>
      <c r="AF471" s="2">
        <v>8.8190000000000008</v>
      </c>
      <c r="AP471" s="5">
        <v>23.2</v>
      </c>
      <c r="AQ471" s="6">
        <v>2.3E-2</v>
      </c>
      <c r="AR471" s="5">
        <f t="shared" si="59"/>
        <v>500.42399999999998</v>
      </c>
      <c r="AS471" s="7">
        <f t="shared" si="60"/>
        <v>0.49611</v>
      </c>
    </row>
    <row r="472" spans="1:70" s="92" customFormat="1" ht="46.15" customHeight="1" x14ac:dyDescent="0.2">
      <c r="A472" s="288" t="s">
        <v>198</v>
      </c>
      <c r="B472" s="288"/>
      <c r="C472" s="288"/>
      <c r="D472" s="288"/>
      <c r="E472" s="288"/>
      <c r="F472" s="210"/>
      <c r="G472" s="192"/>
      <c r="H472" s="166"/>
      <c r="I472" s="166"/>
      <c r="J472" s="166"/>
      <c r="K472" s="90"/>
      <c r="L472" s="90"/>
      <c r="M472" s="90"/>
      <c r="N472" s="90"/>
      <c r="O472" s="90"/>
      <c r="P472" s="90"/>
      <c r="Q472" s="90"/>
      <c r="R472" s="90"/>
      <c r="S472" s="90"/>
      <c r="T472" s="90"/>
      <c r="U472" s="90"/>
      <c r="V472" s="90"/>
      <c r="W472" s="90"/>
      <c r="X472" s="90"/>
      <c r="Y472" s="90"/>
      <c r="Z472" s="90"/>
      <c r="AA472" s="90"/>
      <c r="AB472" s="90"/>
      <c r="AC472" s="90"/>
      <c r="AD472" s="90"/>
      <c r="AE472" s="90"/>
      <c r="AF472" s="90">
        <v>15.815</v>
      </c>
      <c r="AG472" s="90"/>
      <c r="AH472" s="90"/>
      <c r="AI472" s="90"/>
      <c r="AJ472" s="90"/>
      <c r="AK472" s="90"/>
      <c r="AL472" s="90"/>
      <c r="AM472" s="90"/>
      <c r="AN472" s="90"/>
      <c r="AO472" s="90"/>
      <c r="AP472" s="93">
        <v>18</v>
      </c>
      <c r="AQ472" s="99">
        <v>2.3E-2</v>
      </c>
      <c r="AR472" s="93">
        <f t="shared" si="59"/>
        <v>696.96</v>
      </c>
      <c r="AS472" s="95">
        <f t="shared" si="60"/>
        <v>0.89055999999999991</v>
      </c>
      <c r="AT472" s="90"/>
      <c r="AU472" s="90"/>
      <c r="AV472" s="90"/>
      <c r="AW472" s="90"/>
      <c r="AX472" s="90"/>
      <c r="AY472" s="90"/>
      <c r="AZ472" s="90"/>
      <c r="BA472" s="90"/>
      <c r="BB472" s="90"/>
      <c r="BC472" s="90"/>
      <c r="BD472" s="90"/>
      <c r="BE472" s="90"/>
      <c r="BF472" s="90"/>
      <c r="BG472" s="90"/>
      <c r="BH472" s="90"/>
      <c r="BI472" s="90"/>
      <c r="BJ472" s="90"/>
      <c r="BK472" s="90"/>
      <c r="BL472" s="90"/>
      <c r="BM472" s="90"/>
      <c r="BN472" s="90"/>
      <c r="BO472" s="90"/>
      <c r="BP472" s="90"/>
      <c r="BQ472" s="90"/>
      <c r="BR472" s="91"/>
    </row>
    <row r="473" spans="1:70" ht="25.15" customHeight="1" x14ac:dyDescent="0.2">
      <c r="B473" s="35" t="s">
        <v>799</v>
      </c>
      <c r="C473" s="22" t="s">
        <v>319</v>
      </c>
      <c r="D473" s="67" t="s">
        <v>497</v>
      </c>
      <c r="E473" s="186">
        <f t="shared" ref="E473:E478" si="61">G473-G473*$E$7%</f>
        <v>4.29</v>
      </c>
      <c r="F473" s="210">
        <f>PRODUCT(E473,F12)</f>
        <v>0</v>
      </c>
      <c r="G473" s="191">
        <v>4.29</v>
      </c>
      <c r="AR473" s="5"/>
      <c r="AS473" s="7"/>
    </row>
    <row r="474" spans="1:70" ht="25.15" customHeight="1" x14ac:dyDescent="0.2">
      <c r="B474" s="35" t="s">
        <v>800</v>
      </c>
      <c r="C474" s="22" t="s">
        <v>322</v>
      </c>
      <c r="D474" s="67" t="s">
        <v>498</v>
      </c>
      <c r="E474" s="186">
        <f t="shared" si="61"/>
        <v>5.41</v>
      </c>
      <c r="F474" s="210">
        <f>PRODUCT(E474,F12)</f>
        <v>0</v>
      </c>
      <c r="G474" s="191">
        <v>5.41</v>
      </c>
      <c r="AF474" s="2">
        <v>1.532</v>
      </c>
      <c r="AP474" s="5">
        <v>18</v>
      </c>
      <c r="AQ474" s="6">
        <v>2.3E-2</v>
      </c>
      <c r="AR474" s="5">
        <f>AP474*E480</f>
        <v>65.7</v>
      </c>
      <c r="AS474" s="7">
        <f>AQ474*E480</f>
        <v>8.3949999999999997E-2</v>
      </c>
    </row>
    <row r="475" spans="1:70" ht="25.15" customHeight="1" x14ac:dyDescent="0.2">
      <c r="B475" s="35" t="s">
        <v>801</v>
      </c>
      <c r="C475" s="22" t="s">
        <v>327</v>
      </c>
      <c r="D475" s="67" t="s">
        <v>483</v>
      </c>
      <c r="E475" s="186">
        <f t="shared" si="61"/>
        <v>8.2799999999999994</v>
      </c>
      <c r="F475" s="210">
        <f>PRODUCT(E475,F12)</f>
        <v>0</v>
      </c>
      <c r="G475" s="191">
        <v>8.2799999999999994</v>
      </c>
      <c r="AF475" s="2">
        <v>2.2040000000000002</v>
      </c>
      <c r="AP475" s="5">
        <v>20</v>
      </c>
      <c r="AQ475" s="6">
        <v>2.3E-2</v>
      </c>
      <c r="AR475" s="5">
        <f>AP475*E481</f>
        <v>104.60000000000001</v>
      </c>
      <c r="AS475" s="7">
        <f>AQ475*E481</f>
        <v>0.12029000000000001</v>
      </c>
    </row>
    <row r="476" spans="1:70" ht="25.15" customHeight="1" x14ac:dyDescent="0.2">
      <c r="B476" s="35" t="s">
        <v>802</v>
      </c>
      <c r="C476" s="22" t="s">
        <v>335</v>
      </c>
      <c r="D476" s="67" t="s">
        <v>484</v>
      </c>
      <c r="E476" s="186">
        <f t="shared" si="61"/>
        <v>13.55</v>
      </c>
      <c r="F476" s="210">
        <f>PRODUCT(E476,F12)</f>
        <v>0</v>
      </c>
      <c r="G476" s="191">
        <v>13.55</v>
      </c>
      <c r="AF476" s="2">
        <v>3.7839999999999998</v>
      </c>
      <c r="AP476" s="5">
        <v>25.88</v>
      </c>
      <c r="AQ476" s="6">
        <v>2.3E-2</v>
      </c>
      <c r="AR476" s="5">
        <f>AP476*E482</f>
        <v>225.67360000000002</v>
      </c>
      <c r="AS476" s="7">
        <f>AQ476*E482</f>
        <v>0.20056000000000002</v>
      </c>
    </row>
    <row r="477" spans="1:70" ht="25.15" customHeight="1" x14ac:dyDescent="0.2">
      <c r="B477" s="35" t="s">
        <v>803</v>
      </c>
      <c r="C477" s="22" t="s">
        <v>329</v>
      </c>
      <c r="D477" s="67" t="s">
        <v>445</v>
      </c>
      <c r="E477" s="186">
        <f t="shared" si="61"/>
        <v>21.57</v>
      </c>
      <c r="F477" s="210">
        <f>PRODUCT(E477,F12)</f>
        <v>0</v>
      </c>
      <c r="G477" s="191">
        <v>21.57</v>
      </c>
      <c r="AR477" s="5"/>
      <c r="AS477" s="7"/>
    </row>
    <row r="478" spans="1:70" ht="25.15" customHeight="1" x14ac:dyDescent="0.2">
      <c r="B478" s="35" t="s">
        <v>804</v>
      </c>
      <c r="C478" s="22" t="s">
        <v>330</v>
      </c>
      <c r="D478" s="67" t="s">
        <v>410</v>
      </c>
      <c r="E478" s="186">
        <f t="shared" si="61"/>
        <v>38.72</v>
      </c>
      <c r="F478" s="210">
        <f>PRODUCT(E478,F12)</f>
        <v>0</v>
      </c>
      <c r="G478" s="191">
        <v>38.72</v>
      </c>
      <c r="AF478" s="2">
        <v>1.147</v>
      </c>
      <c r="AP478" s="5">
        <v>17</v>
      </c>
      <c r="AQ478" s="6">
        <v>2.3E-2</v>
      </c>
      <c r="AR478" s="5">
        <f>AP478*E484</f>
        <v>47.94</v>
      </c>
      <c r="AS478" s="7">
        <f>AQ478*E484</f>
        <v>6.4860000000000001E-2</v>
      </c>
    </row>
    <row r="479" spans="1:70" s="92" customFormat="1" ht="25.15" customHeight="1" x14ac:dyDescent="0.2">
      <c r="A479" s="288" t="s">
        <v>123</v>
      </c>
      <c r="B479" s="288"/>
      <c r="C479" s="288"/>
      <c r="D479" s="288"/>
      <c r="E479" s="288"/>
      <c r="F479" s="210"/>
      <c r="G479" s="192"/>
      <c r="H479" s="166"/>
      <c r="I479" s="166"/>
      <c r="J479" s="166"/>
      <c r="K479" s="90"/>
      <c r="L479" s="90"/>
      <c r="M479" s="90"/>
      <c r="N479" s="90"/>
      <c r="O479" s="90"/>
      <c r="P479" s="90"/>
      <c r="Q479" s="90"/>
      <c r="R479" s="90"/>
      <c r="S479" s="90"/>
      <c r="T479" s="90"/>
      <c r="U479" s="90"/>
      <c r="V479" s="90"/>
      <c r="W479" s="90"/>
      <c r="X479" s="90"/>
      <c r="Y479" s="90"/>
      <c r="Z479" s="90"/>
      <c r="AA479" s="90"/>
      <c r="AB479" s="90"/>
      <c r="AC479" s="90"/>
      <c r="AD479" s="90"/>
      <c r="AE479" s="90"/>
      <c r="AF479" s="90">
        <v>1.7290000000000001</v>
      </c>
      <c r="AG479" s="90"/>
      <c r="AH479" s="90"/>
      <c r="AI479" s="90"/>
      <c r="AJ479" s="90"/>
      <c r="AK479" s="90"/>
      <c r="AL479" s="90"/>
      <c r="AM479" s="90"/>
      <c r="AN479" s="90"/>
      <c r="AO479" s="90"/>
      <c r="AP479" s="93">
        <v>20</v>
      </c>
      <c r="AQ479" s="99">
        <v>2.3E-2</v>
      </c>
      <c r="AR479" s="93">
        <f>AP479*E485</f>
        <v>84.2</v>
      </c>
      <c r="AS479" s="95">
        <f>AQ479*E485</f>
        <v>9.6829999999999999E-2</v>
      </c>
      <c r="AT479" s="90"/>
      <c r="AU479" s="90"/>
      <c r="AV479" s="90"/>
      <c r="AW479" s="90"/>
      <c r="AX479" s="90"/>
      <c r="AY479" s="90"/>
      <c r="AZ479" s="90"/>
      <c r="BA479" s="90"/>
      <c r="BB479" s="90"/>
      <c r="BC479" s="90"/>
      <c r="BD479" s="90"/>
      <c r="BE479" s="90"/>
      <c r="BF479" s="90"/>
      <c r="BG479" s="90"/>
      <c r="BH479" s="90"/>
      <c r="BI479" s="90"/>
      <c r="BJ479" s="90"/>
      <c r="BK479" s="90"/>
      <c r="BL479" s="90"/>
      <c r="BM479" s="90"/>
      <c r="BN479" s="90"/>
      <c r="BO479" s="90"/>
      <c r="BP479" s="90"/>
      <c r="BQ479" s="90"/>
      <c r="BR479" s="91"/>
    </row>
    <row r="480" spans="1:70" ht="30.4" customHeight="1" x14ac:dyDescent="0.2">
      <c r="B480" s="35" t="s">
        <v>129</v>
      </c>
      <c r="C480" s="22" t="s">
        <v>319</v>
      </c>
      <c r="D480" s="67" t="s">
        <v>1012</v>
      </c>
      <c r="E480" s="186">
        <f>G480-G480*$E$7%</f>
        <v>3.65</v>
      </c>
      <c r="F480" s="210">
        <f>PRODUCT(E480,F12)</f>
        <v>0</v>
      </c>
      <c r="G480" s="191">
        <v>3.65</v>
      </c>
      <c r="AF480" s="2">
        <v>2.9550000000000001</v>
      </c>
      <c r="AP480" s="5">
        <v>23</v>
      </c>
      <c r="AQ480" s="6">
        <v>2.3E-2</v>
      </c>
      <c r="AR480" s="5">
        <f>AP480*E486</f>
        <v>156.86000000000001</v>
      </c>
      <c r="AS480" s="7">
        <f>AQ480*E486</f>
        <v>0.15686</v>
      </c>
    </row>
    <row r="481" spans="1:70" ht="30.4" customHeight="1" x14ac:dyDescent="0.2">
      <c r="B481" s="35" t="s">
        <v>130</v>
      </c>
      <c r="C481" s="22" t="s">
        <v>322</v>
      </c>
      <c r="D481" s="67" t="s">
        <v>472</v>
      </c>
      <c r="E481" s="186">
        <f>G481-G481*$E$7%</f>
        <v>5.23</v>
      </c>
      <c r="F481" s="210">
        <f>PRODUCT(E481,F12)</f>
        <v>0</v>
      </c>
      <c r="G481" s="191">
        <v>5.23</v>
      </c>
      <c r="AR481" s="5"/>
      <c r="AS481" s="7"/>
    </row>
    <row r="482" spans="1:70" ht="30.4" customHeight="1" x14ac:dyDescent="0.2">
      <c r="B482" s="35" t="s">
        <v>131</v>
      </c>
      <c r="C482" s="22" t="s">
        <v>327</v>
      </c>
      <c r="D482" s="67" t="s">
        <v>483</v>
      </c>
      <c r="E482" s="186">
        <f>G482-G482*$E$7%</f>
        <v>8.7200000000000006</v>
      </c>
      <c r="F482" s="210">
        <f>PRODUCT(E482,F12)</f>
        <v>0</v>
      </c>
      <c r="G482" s="191">
        <v>8.7200000000000006</v>
      </c>
      <c r="AF482" s="2">
        <v>1.1200000000000001</v>
      </c>
      <c r="AP482" s="5">
        <v>14</v>
      </c>
      <c r="AQ482" s="6">
        <v>2.3E-2</v>
      </c>
      <c r="AR482" s="5">
        <f>AP482*E488</f>
        <v>42.84</v>
      </c>
      <c r="AS482" s="7">
        <f>AQ482*E488</f>
        <v>7.0379999999999998E-2</v>
      </c>
    </row>
    <row r="483" spans="1:70" s="92" customFormat="1" ht="25.15" customHeight="1" x14ac:dyDescent="0.2">
      <c r="A483" s="288" t="s">
        <v>124</v>
      </c>
      <c r="B483" s="288"/>
      <c r="C483" s="288"/>
      <c r="D483" s="288"/>
      <c r="E483" s="288"/>
      <c r="F483" s="210"/>
      <c r="G483" s="192"/>
      <c r="H483" s="166"/>
      <c r="I483" s="166"/>
      <c r="J483" s="166"/>
      <c r="K483" s="90"/>
      <c r="L483" s="90"/>
      <c r="M483" s="90"/>
      <c r="N483" s="90"/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0"/>
      <c r="AA483" s="90"/>
      <c r="AB483" s="90"/>
      <c r="AC483" s="90"/>
      <c r="AD483" s="90"/>
      <c r="AE483" s="90"/>
      <c r="AF483" s="90">
        <v>1.756</v>
      </c>
      <c r="AG483" s="90"/>
      <c r="AH483" s="90"/>
      <c r="AI483" s="90"/>
      <c r="AJ483" s="90"/>
      <c r="AK483" s="90"/>
      <c r="AL483" s="90"/>
      <c r="AM483" s="90"/>
      <c r="AN483" s="90"/>
      <c r="AO483" s="90"/>
      <c r="AP483" s="93">
        <v>17</v>
      </c>
      <c r="AQ483" s="99">
        <v>2.3E-2</v>
      </c>
      <c r="AR483" s="93">
        <f>AP483*E489</f>
        <v>74.800000000000011</v>
      </c>
      <c r="AS483" s="95">
        <f>AQ483*E489</f>
        <v>0.10120000000000001</v>
      </c>
      <c r="AT483" s="90"/>
      <c r="AU483" s="90"/>
      <c r="AV483" s="90"/>
      <c r="AW483" s="90"/>
      <c r="AX483" s="90"/>
      <c r="AY483" s="90"/>
      <c r="AZ483" s="90"/>
      <c r="BA483" s="90"/>
      <c r="BB483" s="90"/>
      <c r="BC483" s="90"/>
      <c r="BD483" s="90"/>
      <c r="BE483" s="90"/>
      <c r="BF483" s="90"/>
      <c r="BG483" s="90"/>
      <c r="BH483" s="90"/>
      <c r="BI483" s="90"/>
      <c r="BJ483" s="90"/>
      <c r="BK483" s="90"/>
      <c r="BL483" s="90"/>
      <c r="BM483" s="90"/>
      <c r="BN483" s="90"/>
      <c r="BO483" s="90"/>
      <c r="BP483" s="90"/>
      <c r="BQ483" s="90"/>
      <c r="BR483" s="91"/>
    </row>
    <row r="484" spans="1:70" ht="30.4" customHeight="1" x14ac:dyDescent="0.2">
      <c r="B484" s="35" t="s">
        <v>132</v>
      </c>
      <c r="C484" s="22" t="s">
        <v>319</v>
      </c>
      <c r="D484" s="67" t="s">
        <v>1013</v>
      </c>
      <c r="E484" s="186">
        <f>G484-G484*$E$7%</f>
        <v>2.82</v>
      </c>
      <c r="F484" s="210">
        <f>PRODUCT(E484,F12)</f>
        <v>0</v>
      </c>
      <c r="G484" s="191">
        <v>2.82</v>
      </c>
      <c r="AF484" s="2">
        <v>2.7770000000000001</v>
      </c>
      <c r="AP484" s="5">
        <v>19</v>
      </c>
      <c r="AQ484" s="6">
        <v>2.3E-2</v>
      </c>
      <c r="AR484" s="5">
        <f>AP484*E490</f>
        <v>127.11000000000001</v>
      </c>
      <c r="AS484" s="7">
        <f>AQ484*E490</f>
        <v>0.15387000000000001</v>
      </c>
    </row>
    <row r="485" spans="1:70" ht="30.4" customHeight="1" x14ac:dyDescent="0.2">
      <c r="B485" s="35" t="s">
        <v>133</v>
      </c>
      <c r="C485" s="22" t="s">
        <v>322</v>
      </c>
      <c r="D485" s="67" t="s">
        <v>480</v>
      </c>
      <c r="E485" s="186">
        <f>G485-G485*$E$7%</f>
        <v>4.21</v>
      </c>
      <c r="F485" s="210">
        <f>PRODUCT(E485,F12)</f>
        <v>0</v>
      </c>
      <c r="G485" s="191">
        <v>4.21</v>
      </c>
      <c r="AR485" s="5"/>
      <c r="AS485" s="7"/>
    </row>
    <row r="486" spans="1:70" ht="30.4" customHeight="1" x14ac:dyDescent="0.2">
      <c r="B486" s="35" t="s">
        <v>134</v>
      </c>
      <c r="C486" s="22" t="s">
        <v>327</v>
      </c>
      <c r="D486" s="67" t="s">
        <v>482</v>
      </c>
      <c r="E486" s="186">
        <f>G486-G486*$E$7%</f>
        <v>6.82</v>
      </c>
      <c r="F486" s="210">
        <f>PRODUCT(E486,F12)</f>
        <v>0</v>
      </c>
      <c r="G486" s="191">
        <v>6.82</v>
      </c>
      <c r="AF486" s="2">
        <v>0.22600000000000001</v>
      </c>
      <c r="AP486" s="5">
        <v>9.1999999999999993</v>
      </c>
      <c r="AQ486" s="6">
        <v>0.03</v>
      </c>
      <c r="AR486" s="5">
        <f>AP486*E492</f>
        <v>5.7039999999999997</v>
      </c>
      <c r="AS486" s="7">
        <f>AQ486*E492</f>
        <v>1.8599999999999998E-2</v>
      </c>
    </row>
    <row r="487" spans="1:70" s="92" customFormat="1" ht="39" customHeight="1" x14ac:dyDescent="0.2">
      <c r="A487" s="288" t="s">
        <v>125</v>
      </c>
      <c r="B487" s="288"/>
      <c r="C487" s="288"/>
      <c r="D487" s="288"/>
      <c r="E487" s="288"/>
      <c r="F487" s="210"/>
      <c r="G487" s="192"/>
      <c r="H487" s="166"/>
      <c r="I487" s="166"/>
      <c r="J487" s="166"/>
      <c r="K487" s="90"/>
      <c r="L487" s="90"/>
      <c r="M487" s="90"/>
      <c r="N487" s="90"/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0"/>
      <c r="AA487" s="90"/>
      <c r="AB487" s="90"/>
      <c r="AC487" s="90"/>
      <c r="AD487" s="90"/>
      <c r="AE487" s="90"/>
      <c r="AF487" s="90">
        <v>0.30499999999999999</v>
      </c>
      <c r="AG487" s="90"/>
      <c r="AH487" s="90"/>
      <c r="AI487" s="90"/>
      <c r="AJ487" s="90"/>
      <c r="AK487" s="90"/>
      <c r="AL487" s="90"/>
      <c r="AM487" s="90"/>
      <c r="AN487" s="90"/>
      <c r="AO487" s="90"/>
      <c r="AP487" s="93">
        <v>9.5</v>
      </c>
      <c r="AQ487" s="99">
        <v>0.03</v>
      </c>
      <c r="AR487" s="93">
        <f>AP487*E493</f>
        <v>8.2650000000000006</v>
      </c>
      <c r="AS487" s="95">
        <f>AQ487*E493</f>
        <v>2.6099999999999998E-2</v>
      </c>
      <c r="AT487" s="90"/>
      <c r="AU487" s="90"/>
      <c r="AV487" s="90"/>
      <c r="AW487" s="90"/>
      <c r="AX487" s="90"/>
      <c r="AY487" s="90"/>
      <c r="AZ487" s="90"/>
      <c r="BA487" s="90"/>
      <c r="BB487" s="90"/>
      <c r="BC487" s="90"/>
      <c r="BD487" s="90"/>
      <c r="BE487" s="90"/>
      <c r="BF487" s="90"/>
      <c r="BG487" s="90"/>
      <c r="BH487" s="90"/>
      <c r="BI487" s="90"/>
      <c r="BJ487" s="90"/>
      <c r="BK487" s="90"/>
      <c r="BL487" s="90"/>
      <c r="BM487" s="90"/>
      <c r="BN487" s="90"/>
      <c r="BO487" s="90"/>
      <c r="BP487" s="90"/>
      <c r="BQ487" s="90"/>
      <c r="BR487" s="91"/>
    </row>
    <row r="488" spans="1:70" ht="30.4" customHeight="1" x14ac:dyDescent="0.2">
      <c r="B488" s="35" t="s">
        <v>135</v>
      </c>
      <c r="C488" s="16" t="s">
        <v>215</v>
      </c>
      <c r="D488" s="67" t="s">
        <v>1012</v>
      </c>
      <c r="E488" s="186">
        <f>G488-G488*$E$7%</f>
        <v>3.06</v>
      </c>
      <c r="F488" s="210">
        <f>PRODUCT(E488,F12)</f>
        <v>0</v>
      </c>
      <c r="G488" s="191">
        <v>3.06</v>
      </c>
      <c r="AF488" s="2">
        <v>0.46100000000000002</v>
      </c>
      <c r="AP488" s="5">
        <v>12.7</v>
      </c>
      <c r="AQ488" s="6">
        <v>0.03</v>
      </c>
      <c r="AR488" s="5">
        <f>AP488*E494</f>
        <v>15.493999999999998</v>
      </c>
      <c r="AS488" s="7">
        <f>AQ488*E494</f>
        <v>3.6600000000000001E-2</v>
      </c>
    </row>
    <row r="489" spans="1:70" ht="30.4" customHeight="1" x14ac:dyDescent="0.2">
      <c r="B489" s="35" t="s">
        <v>136</v>
      </c>
      <c r="C489" s="16" t="s">
        <v>216</v>
      </c>
      <c r="D489" s="67" t="s">
        <v>472</v>
      </c>
      <c r="E489" s="186">
        <f>G489-G489*$E$7%</f>
        <v>4.4000000000000004</v>
      </c>
      <c r="F489" s="210">
        <f>PRODUCT(E489,F12)</f>
        <v>0</v>
      </c>
      <c r="G489" s="191">
        <v>4.4000000000000004</v>
      </c>
      <c r="AF489" s="2">
        <v>0.627</v>
      </c>
      <c r="AP489" s="5">
        <v>8</v>
      </c>
      <c r="AQ489" s="6">
        <v>0.03</v>
      </c>
      <c r="AR489" s="5">
        <f>AP489*E495</f>
        <v>14.8</v>
      </c>
      <c r="AS489" s="7">
        <f>AQ489*E495</f>
        <v>5.5500000000000001E-2</v>
      </c>
    </row>
    <row r="490" spans="1:70" ht="30.4" customHeight="1" x14ac:dyDescent="0.2">
      <c r="B490" s="35" t="s">
        <v>137</v>
      </c>
      <c r="C490" s="16" t="s">
        <v>217</v>
      </c>
      <c r="D490" s="67" t="s">
        <v>483</v>
      </c>
      <c r="E490" s="186">
        <f>G490-G490*$E$7%</f>
        <v>6.69</v>
      </c>
      <c r="F490" s="210">
        <f>PRODUCT(E490,F12)</f>
        <v>0</v>
      </c>
      <c r="G490" s="191">
        <v>6.69</v>
      </c>
      <c r="AF490" s="2">
        <v>0.84099999999999997</v>
      </c>
      <c r="AP490" s="5">
        <v>6</v>
      </c>
      <c r="AQ490" s="6">
        <v>0.03</v>
      </c>
      <c r="AR490" s="5">
        <f>AP490*E496</f>
        <v>17.34</v>
      </c>
      <c r="AS490" s="7">
        <f>AQ490*E496</f>
        <v>8.6699999999999999E-2</v>
      </c>
    </row>
    <row r="491" spans="1:70" s="92" customFormat="1" ht="31.9" customHeight="1" x14ac:dyDescent="0.2">
      <c r="A491" s="288" t="s">
        <v>199</v>
      </c>
      <c r="B491" s="288"/>
      <c r="C491" s="288"/>
      <c r="D491" s="288"/>
      <c r="E491" s="288"/>
      <c r="F491" s="210"/>
      <c r="G491" s="192"/>
      <c r="H491" s="166"/>
      <c r="I491" s="166"/>
      <c r="J491" s="166"/>
      <c r="K491" s="90"/>
      <c r="L491" s="90"/>
      <c r="M491" s="90"/>
      <c r="N491" s="90"/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0"/>
      <c r="AA491" s="90"/>
      <c r="AB491" s="90"/>
      <c r="AC491" s="90"/>
      <c r="AD491" s="90"/>
      <c r="AE491" s="90"/>
      <c r="AF491" s="90"/>
      <c r="AG491" s="90"/>
      <c r="AH491" s="90"/>
      <c r="AI491" s="90"/>
      <c r="AJ491" s="90"/>
      <c r="AK491" s="90"/>
      <c r="AL491" s="90"/>
      <c r="AM491" s="90"/>
      <c r="AN491" s="90"/>
      <c r="AO491" s="90"/>
      <c r="AP491" s="93"/>
      <c r="AQ491" s="99"/>
      <c r="AR491" s="93"/>
      <c r="AS491" s="95"/>
      <c r="AT491" s="90"/>
      <c r="AU491" s="90"/>
      <c r="AV491" s="90"/>
      <c r="AW491" s="90"/>
      <c r="AX491" s="90"/>
      <c r="AY491" s="90"/>
      <c r="AZ491" s="90"/>
      <c r="BA491" s="90"/>
      <c r="BB491" s="90"/>
      <c r="BC491" s="90"/>
      <c r="BD491" s="90"/>
      <c r="BE491" s="90"/>
      <c r="BF491" s="90"/>
      <c r="BG491" s="90"/>
      <c r="BH491" s="90"/>
      <c r="BI491" s="90"/>
      <c r="BJ491" s="90"/>
      <c r="BK491" s="90"/>
      <c r="BL491" s="90"/>
      <c r="BM491" s="90"/>
      <c r="BN491" s="90"/>
      <c r="BO491" s="90"/>
      <c r="BP491" s="90"/>
      <c r="BQ491" s="90"/>
      <c r="BR491" s="91"/>
    </row>
    <row r="492" spans="1:70" ht="25.15" customHeight="1" x14ac:dyDescent="0.2">
      <c r="B492" s="35" t="s">
        <v>805</v>
      </c>
      <c r="C492" s="22" t="s">
        <v>215</v>
      </c>
      <c r="D492" s="67" t="s">
        <v>418</v>
      </c>
      <c r="E492" s="253">
        <f>G492-G492*$E$7%</f>
        <v>0.62</v>
      </c>
      <c r="F492" s="210">
        <f>PRODUCT(E492,F12)</f>
        <v>0</v>
      </c>
      <c r="G492" s="255">
        <v>0.62</v>
      </c>
      <c r="AF492" s="2">
        <v>0.94399999999999995</v>
      </c>
      <c r="AP492" s="5">
        <v>15</v>
      </c>
      <c r="AQ492" s="6">
        <v>0.03</v>
      </c>
      <c r="AR492" s="5">
        <f>AP492*E494</f>
        <v>18.3</v>
      </c>
      <c r="AS492" s="7">
        <f>AQ492*E494</f>
        <v>3.6600000000000001E-2</v>
      </c>
    </row>
    <row r="493" spans="1:70" ht="25.15" customHeight="1" x14ac:dyDescent="0.2">
      <c r="B493" s="35" t="s">
        <v>806</v>
      </c>
      <c r="C493" s="22" t="s">
        <v>216</v>
      </c>
      <c r="D493" s="67" t="s">
        <v>412</v>
      </c>
      <c r="E493" s="253">
        <f>G493-G493*$E$7%</f>
        <v>0.87</v>
      </c>
      <c r="F493" s="210">
        <f>PRODUCT(E493,F12)</f>
        <v>0</v>
      </c>
      <c r="G493" s="255">
        <v>0.87</v>
      </c>
      <c r="AP493" s="5"/>
      <c r="AQ493" s="6"/>
      <c r="AR493" s="5"/>
      <c r="AS493" s="7"/>
    </row>
    <row r="494" spans="1:70" ht="25.15" customHeight="1" x14ac:dyDescent="0.2">
      <c r="B494" s="35" t="s">
        <v>807</v>
      </c>
      <c r="C494" s="22" t="s">
        <v>217</v>
      </c>
      <c r="D494" s="67" t="s">
        <v>415</v>
      </c>
      <c r="E494" s="253">
        <f>G494-G494*$E$7%</f>
        <v>1.22</v>
      </c>
      <c r="F494" s="210">
        <f>PRODUCT(E494,F12)</f>
        <v>0</v>
      </c>
      <c r="G494" s="255">
        <v>1.22</v>
      </c>
      <c r="AF494" s="2">
        <v>0.85</v>
      </c>
      <c r="AP494" s="5">
        <v>16</v>
      </c>
      <c r="AQ494" s="6">
        <v>0.03</v>
      </c>
      <c r="AR494" s="5">
        <f>AP494*E496</f>
        <v>46.24</v>
      </c>
      <c r="AS494" s="7">
        <f>AQ494*E496</f>
        <v>8.6699999999999999E-2</v>
      </c>
    </row>
    <row r="495" spans="1:70" ht="25.15" customHeight="1" x14ac:dyDescent="0.2">
      <c r="B495" s="35" t="s">
        <v>808</v>
      </c>
      <c r="C495" s="22" t="s">
        <v>218</v>
      </c>
      <c r="D495" s="67" t="s">
        <v>437</v>
      </c>
      <c r="E495" s="253">
        <f>G495-G495*$E$7%</f>
        <v>1.85</v>
      </c>
      <c r="F495" s="210">
        <f>PRODUCT(E495,F12)</f>
        <v>0</v>
      </c>
      <c r="G495" s="255">
        <v>1.85</v>
      </c>
      <c r="AP495" s="10"/>
      <c r="AQ495" s="11"/>
      <c r="AR495" s="5"/>
      <c r="AS495" s="7"/>
    </row>
    <row r="496" spans="1:70" ht="25.15" customHeight="1" x14ac:dyDescent="0.2">
      <c r="B496" s="35" t="s">
        <v>809</v>
      </c>
      <c r="C496" s="22" t="s">
        <v>219</v>
      </c>
      <c r="D496" s="67" t="s">
        <v>437</v>
      </c>
      <c r="E496" s="253">
        <f>G496-G496*$E$7%</f>
        <v>2.89</v>
      </c>
      <c r="F496" s="210">
        <f>PRODUCT(E496,F12)</f>
        <v>0</v>
      </c>
      <c r="G496" s="255">
        <v>2.89</v>
      </c>
      <c r="AR496" s="5"/>
      <c r="AS496" s="7"/>
    </row>
    <row r="497" spans="1:70" ht="25.15" customHeight="1" x14ac:dyDescent="0.2">
      <c r="B497" s="261" t="s">
        <v>1091</v>
      </c>
      <c r="C497" s="257" t="s">
        <v>220</v>
      </c>
      <c r="D497" s="262" t="s">
        <v>1092</v>
      </c>
      <c r="E497" s="258">
        <v>3.29</v>
      </c>
      <c r="F497" s="259">
        <f>PRODUCT(E497,F12)</f>
        <v>0</v>
      </c>
      <c r="G497" s="255">
        <v>3.78</v>
      </c>
      <c r="AR497" s="5"/>
      <c r="AS497" s="7"/>
    </row>
    <row r="498" spans="1:70" s="92" customFormat="1" ht="30.4" customHeight="1" x14ac:dyDescent="0.2">
      <c r="A498" s="299" t="s">
        <v>200</v>
      </c>
      <c r="B498" s="299"/>
      <c r="C498" s="299"/>
      <c r="D498" s="299"/>
      <c r="E498" s="299"/>
      <c r="F498" s="252"/>
      <c r="G498" s="254"/>
      <c r="H498" s="166"/>
      <c r="I498" s="166"/>
      <c r="J498" s="166"/>
      <c r="K498" s="90"/>
      <c r="L498" s="90"/>
      <c r="M498" s="90"/>
      <c r="N498" s="90"/>
      <c r="O498" s="90"/>
      <c r="P498" s="90"/>
      <c r="Q498" s="90"/>
      <c r="R498" s="90"/>
      <c r="S498" s="90"/>
      <c r="T498" s="90"/>
      <c r="U498" s="90"/>
      <c r="V498" s="90"/>
      <c r="W498" s="90"/>
      <c r="X498" s="90"/>
      <c r="Y498" s="90"/>
      <c r="Z498" s="90"/>
      <c r="AA498" s="90"/>
      <c r="AB498" s="90"/>
      <c r="AC498" s="90"/>
      <c r="AD498" s="90"/>
      <c r="AE498" s="90"/>
      <c r="AF498" s="90">
        <v>2.149</v>
      </c>
      <c r="AG498" s="90"/>
      <c r="AH498" s="90"/>
      <c r="AI498" s="90"/>
      <c r="AJ498" s="90"/>
      <c r="AK498" s="90"/>
      <c r="AL498" s="90"/>
      <c r="AM498" s="90"/>
      <c r="AN498" s="90"/>
      <c r="AO498" s="90"/>
      <c r="AP498" s="93">
        <v>18</v>
      </c>
      <c r="AQ498" s="99">
        <v>2.3E-2</v>
      </c>
      <c r="AR498" s="93">
        <f>AP498*E524</f>
        <v>114.3</v>
      </c>
      <c r="AS498" s="95">
        <f>AQ498*E524</f>
        <v>0.14604999999999999</v>
      </c>
      <c r="AT498" s="90"/>
      <c r="AU498" s="90"/>
      <c r="AV498" s="90"/>
      <c r="AW498" s="90"/>
      <c r="AX498" s="90"/>
      <c r="AY498" s="90"/>
      <c r="AZ498" s="90"/>
      <c r="BA498" s="90"/>
      <c r="BB498" s="90"/>
      <c r="BC498" s="90"/>
      <c r="BD498" s="90"/>
      <c r="BE498" s="90"/>
      <c r="BF498" s="90"/>
      <c r="BG498" s="90"/>
      <c r="BH498" s="90"/>
      <c r="BI498" s="90"/>
      <c r="BJ498" s="90"/>
      <c r="BK498" s="90"/>
      <c r="BL498" s="90"/>
      <c r="BM498" s="90"/>
      <c r="BN498" s="90"/>
      <c r="BO498" s="90"/>
      <c r="BP498" s="90"/>
      <c r="BQ498" s="90"/>
      <c r="BR498" s="91"/>
    </row>
    <row r="499" spans="1:70" ht="84.95" customHeight="1" x14ac:dyDescent="0.2">
      <c r="A499" s="115"/>
      <c r="B499" s="35" t="s">
        <v>810</v>
      </c>
      <c r="C499" s="22" t="s">
        <v>319</v>
      </c>
      <c r="D499" s="67" t="s">
        <v>471</v>
      </c>
      <c r="E499" s="186">
        <f>G499-G499*$E$7%</f>
        <v>2.08</v>
      </c>
      <c r="F499" s="210">
        <f>PRODUCT(E499,F12)</f>
        <v>0</v>
      </c>
      <c r="G499" s="191">
        <v>2.08</v>
      </c>
      <c r="AF499" s="2">
        <v>3.4449999999999998</v>
      </c>
      <c r="AP499" s="5">
        <v>16</v>
      </c>
      <c r="AQ499" s="6">
        <v>2.3E-2</v>
      </c>
      <c r="AR499" s="5">
        <f>AP499*E525</f>
        <v>159.84</v>
      </c>
      <c r="AS499" s="7">
        <f>AQ499*E525</f>
        <v>0.22977</v>
      </c>
    </row>
    <row r="500" spans="1:70" s="92" customFormat="1" ht="30.4" customHeight="1" x14ac:dyDescent="0.2">
      <c r="A500" s="299" t="s">
        <v>201</v>
      </c>
      <c r="B500" s="299"/>
      <c r="C500" s="299"/>
      <c r="D500" s="299"/>
      <c r="E500" s="299"/>
      <c r="F500" s="210"/>
      <c r="G500" s="191"/>
      <c r="H500" s="166"/>
      <c r="I500" s="166"/>
      <c r="J500" s="166"/>
      <c r="K500" s="90"/>
      <c r="L500" s="90"/>
      <c r="M500" s="90"/>
      <c r="N500" s="90"/>
      <c r="O500" s="90"/>
      <c r="P500" s="90"/>
      <c r="Q500" s="90"/>
      <c r="R500" s="90"/>
      <c r="S500" s="90"/>
      <c r="T500" s="90"/>
      <c r="U500" s="90"/>
      <c r="V500" s="90"/>
      <c r="W500" s="90"/>
      <c r="X500" s="90"/>
      <c r="Y500" s="90"/>
      <c r="Z500" s="90"/>
      <c r="AA500" s="90"/>
      <c r="AB500" s="90"/>
      <c r="AC500" s="90"/>
      <c r="AD500" s="90"/>
      <c r="AE500" s="90"/>
      <c r="AF500" s="90">
        <v>3.5139999999999998</v>
      </c>
      <c r="AG500" s="90"/>
      <c r="AH500" s="90"/>
      <c r="AI500" s="90"/>
      <c r="AJ500" s="90"/>
      <c r="AK500" s="90"/>
      <c r="AL500" s="90"/>
      <c r="AM500" s="90"/>
      <c r="AN500" s="90"/>
      <c r="AO500" s="90"/>
      <c r="AP500" s="93">
        <v>15.5</v>
      </c>
      <c r="AQ500" s="99">
        <v>2.3E-2</v>
      </c>
      <c r="AR500" s="93">
        <f>AP500*E526</f>
        <v>158.72</v>
      </c>
      <c r="AS500" s="95">
        <f>AQ500*E526</f>
        <v>0.23552000000000001</v>
      </c>
      <c r="AT500" s="90"/>
      <c r="AU500" s="90"/>
      <c r="AV500" s="90"/>
      <c r="AW500" s="90"/>
      <c r="AX500" s="90"/>
      <c r="AY500" s="90"/>
      <c r="AZ500" s="90"/>
      <c r="BA500" s="90"/>
      <c r="BB500" s="90"/>
      <c r="BC500" s="90"/>
      <c r="BD500" s="90"/>
      <c r="BE500" s="90"/>
      <c r="BF500" s="90"/>
      <c r="BG500" s="90"/>
      <c r="BH500" s="90"/>
      <c r="BI500" s="90"/>
      <c r="BJ500" s="90"/>
      <c r="BK500" s="90"/>
      <c r="BL500" s="90"/>
      <c r="BM500" s="90"/>
      <c r="BN500" s="90"/>
      <c r="BO500" s="90"/>
      <c r="BP500" s="90"/>
      <c r="BQ500" s="90"/>
      <c r="BR500" s="91"/>
    </row>
    <row r="501" spans="1:70" ht="90" customHeight="1" thickBot="1" x14ac:dyDescent="0.25">
      <c r="A501" s="115"/>
      <c r="B501" s="37" t="s">
        <v>811</v>
      </c>
      <c r="C501" s="22" t="s">
        <v>319</v>
      </c>
      <c r="D501" s="67" t="s">
        <v>480</v>
      </c>
      <c r="E501" s="186">
        <f>G501-G501*$E$7%</f>
        <v>1.84</v>
      </c>
      <c r="F501" s="210">
        <f>PRODUCT(E501,F12)</f>
        <v>0</v>
      </c>
      <c r="G501" s="191">
        <v>1.84</v>
      </c>
      <c r="AF501" s="2">
        <v>5.1669999999999998</v>
      </c>
      <c r="AP501" s="5">
        <v>10.3</v>
      </c>
      <c r="AQ501" s="6">
        <v>2.3E-2</v>
      </c>
      <c r="AR501" s="5">
        <f>AP501*E527</f>
        <v>153.779</v>
      </c>
      <c r="AS501" s="7">
        <f>AQ501*E527</f>
        <v>0.34338999999999997</v>
      </c>
    </row>
    <row r="502" spans="1:70" s="92" customFormat="1" ht="33" customHeight="1" thickBot="1" x14ac:dyDescent="0.25">
      <c r="A502" s="283" t="s">
        <v>883</v>
      </c>
      <c r="B502" s="287"/>
      <c r="C502" s="287"/>
      <c r="D502" s="287"/>
      <c r="E502" s="287"/>
      <c r="F502" s="210"/>
      <c r="G502" s="152"/>
      <c r="H502" s="152"/>
      <c r="I502" s="152"/>
      <c r="J502" s="152"/>
      <c r="K502" s="96"/>
      <c r="L502" s="96"/>
      <c r="M502" s="96"/>
      <c r="N502" s="96"/>
      <c r="O502" s="96"/>
      <c r="P502" s="96"/>
      <c r="Q502" s="96"/>
      <c r="R502" s="96"/>
      <c r="S502" s="96"/>
      <c r="T502" s="96"/>
      <c r="U502" s="96"/>
      <c r="V502" s="96"/>
      <c r="W502" s="96"/>
      <c r="X502" s="96"/>
      <c r="Y502" s="96"/>
      <c r="Z502" s="96"/>
      <c r="AA502" s="96"/>
      <c r="AB502" s="96"/>
      <c r="AC502" s="96"/>
      <c r="AD502" s="96"/>
      <c r="AE502" s="96"/>
      <c r="AF502" s="97"/>
    </row>
    <row r="503" spans="1:70" ht="27" customHeight="1" x14ac:dyDescent="0.2">
      <c r="A503" s="137"/>
      <c r="B503" s="139" t="s">
        <v>69</v>
      </c>
      <c r="C503" s="21" t="s">
        <v>884</v>
      </c>
      <c r="D503" s="21" t="s">
        <v>471</v>
      </c>
      <c r="E503" s="186">
        <f>G503-G503*$E$7%</f>
        <v>2.56</v>
      </c>
      <c r="F503" s="210">
        <f>PRODUCT(E503,F12)</f>
        <v>0</v>
      </c>
      <c r="G503" s="211">
        <v>2.56</v>
      </c>
      <c r="H503" s="169"/>
      <c r="I503" s="176"/>
      <c r="J503" s="176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  <c r="AA503" s="83"/>
      <c r="AB503" s="83"/>
      <c r="AC503" s="83"/>
      <c r="AD503" s="83"/>
      <c r="AE503" s="83"/>
      <c r="AF503" s="8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</row>
    <row r="504" spans="1:70" ht="27" customHeight="1" x14ac:dyDescent="0.2">
      <c r="A504" s="137"/>
      <c r="B504" s="38" t="s">
        <v>70</v>
      </c>
      <c r="C504" s="22" t="s">
        <v>885</v>
      </c>
      <c r="D504" s="22" t="s">
        <v>471</v>
      </c>
      <c r="E504" s="186">
        <f>G504-G504*$E$7%</f>
        <v>2.56</v>
      </c>
      <c r="F504" s="210">
        <f>PRODUCT(E504,F12)</f>
        <v>0</v>
      </c>
      <c r="G504" s="211">
        <v>2.56</v>
      </c>
      <c r="H504" s="169"/>
      <c r="I504" s="176"/>
      <c r="J504" s="176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  <c r="AA504" s="83"/>
      <c r="AB504" s="83"/>
      <c r="AC504" s="83"/>
      <c r="AD504" s="83"/>
      <c r="AE504" s="83"/>
      <c r="AF504" s="8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</row>
    <row r="505" spans="1:70" ht="27" customHeight="1" x14ac:dyDescent="0.2">
      <c r="A505" s="137"/>
      <c r="B505" s="38" t="s">
        <v>71</v>
      </c>
      <c r="C505" s="22" t="s">
        <v>886</v>
      </c>
      <c r="D505" s="22" t="s">
        <v>471</v>
      </c>
      <c r="E505" s="186">
        <f>G505-G505*$E$7%</f>
        <v>2.56</v>
      </c>
      <c r="F505" s="210">
        <f>PRODUCT(E505,F12)</f>
        <v>0</v>
      </c>
      <c r="G505" s="211">
        <v>2.56</v>
      </c>
      <c r="H505" s="169"/>
      <c r="I505" s="176"/>
      <c r="J505" s="176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  <c r="AA505" s="83"/>
      <c r="AB505" s="83"/>
      <c r="AC505" s="83"/>
      <c r="AD505" s="83"/>
      <c r="AE505" s="83"/>
      <c r="AF505" s="8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</row>
    <row r="506" spans="1:70" ht="27" customHeight="1" x14ac:dyDescent="0.2">
      <c r="A506" s="137"/>
      <c r="B506" s="38" t="s">
        <v>72</v>
      </c>
      <c r="C506" s="22" t="s">
        <v>887</v>
      </c>
      <c r="D506" s="22" t="s">
        <v>471</v>
      </c>
      <c r="E506" s="186">
        <f>G506-G506*$E$7%</f>
        <v>2.56</v>
      </c>
      <c r="F506" s="210">
        <f>PRODUCT(E506,F12)</f>
        <v>0</v>
      </c>
      <c r="G506" s="211">
        <v>2.56</v>
      </c>
      <c r="H506" s="169"/>
      <c r="I506" s="176"/>
      <c r="J506" s="176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  <c r="AA506" s="83"/>
      <c r="AB506" s="83"/>
      <c r="AC506" s="83"/>
      <c r="AD506" s="83"/>
      <c r="AE506" s="83"/>
      <c r="AF506" s="8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</row>
    <row r="507" spans="1:70" s="92" customFormat="1" ht="31.9" customHeight="1" x14ac:dyDescent="0.2">
      <c r="A507" s="288" t="s">
        <v>197</v>
      </c>
      <c r="B507" s="288"/>
      <c r="C507" s="288"/>
      <c r="D507" s="288"/>
      <c r="E507" s="288"/>
      <c r="F507" s="210"/>
      <c r="G507" s="192"/>
      <c r="H507" s="166"/>
      <c r="I507" s="166"/>
      <c r="J507" s="166"/>
      <c r="K507" s="90"/>
      <c r="L507" s="90"/>
      <c r="M507" s="90"/>
      <c r="N507" s="90"/>
      <c r="O507" s="90"/>
      <c r="P507" s="90"/>
      <c r="Q507" s="90"/>
      <c r="R507" s="90"/>
      <c r="S507" s="90"/>
      <c r="T507" s="90"/>
      <c r="U507" s="90"/>
      <c r="V507" s="90"/>
      <c r="W507" s="90"/>
      <c r="X507" s="90"/>
      <c r="Y507" s="90"/>
      <c r="Z507" s="90"/>
      <c r="AA507" s="90"/>
      <c r="AB507" s="90"/>
      <c r="AC507" s="90"/>
      <c r="AD507" s="90"/>
      <c r="AE507" s="90"/>
      <c r="AF507" s="90">
        <v>1.843</v>
      </c>
      <c r="AG507" s="90"/>
      <c r="AH507" s="90"/>
      <c r="AI507" s="90"/>
      <c r="AJ507" s="90"/>
      <c r="AK507" s="90"/>
      <c r="AL507" s="90"/>
      <c r="AM507" s="90"/>
      <c r="AN507" s="90"/>
      <c r="AO507" s="90"/>
      <c r="AP507" s="93">
        <v>7</v>
      </c>
      <c r="AQ507" s="99">
        <v>2.3E-2</v>
      </c>
      <c r="AR507" s="93">
        <f>AP507*E513</f>
        <v>30.59</v>
      </c>
      <c r="AS507" s="95">
        <f>AQ507*E513</f>
        <v>0.10051</v>
      </c>
      <c r="AT507" s="90"/>
      <c r="AU507" s="90"/>
      <c r="AV507" s="90"/>
      <c r="AW507" s="90"/>
      <c r="AX507" s="90"/>
      <c r="AY507" s="90"/>
      <c r="AZ507" s="90"/>
      <c r="BA507" s="90"/>
      <c r="BB507" s="90"/>
      <c r="BC507" s="90"/>
      <c r="BD507" s="90"/>
      <c r="BE507" s="90"/>
      <c r="BF507" s="90"/>
      <c r="BG507" s="90"/>
      <c r="BH507" s="90"/>
      <c r="BI507" s="90"/>
      <c r="BJ507" s="90"/>
      <c r="BK507" s="90"/>
      <c r="BL507" s="90"/>
      <c r="BM507" s="90"/>
      <c r="BN507" s="90"/>
      <c r="BO507" s="90"/>
      <c r="BP507" s="90"/>
      <c r="BQ507" s="90"/>
      <c r="BR507" s="91"/>
    </row>
    <row r="508" spans="1:70" ht="22.9" customHeight="1" x14ac:dyDescent="0.2">
      <c r="B508" s="35" t="s">
        <v>781</v>
      </c>
      <c r="C508" s="16" t="s">
        <v>215</v>
      </c>
      <c r="D508" s="67" t="s">
        <v>399</v>
      </c>
      <c r="E508" s="186">
        <f t="shared" ref="E508:E513" si="62">G508-G508*$E$7%</f>
        <v>2.81</v>
      </c>
      <c r="F508" s="210">
        <f>PRODUCT(E508,F12)</f>
        <v>0</v>
      </c>
      <c r="G508" s="191">
        <v>2.81</v>
      </c>
      <c r="AR508" s="5">
        <f>AP508*E514</f>
        <v>0</v>
      </c>
      <c r="AS508" s="7">
        <f>AQ508*E514</f>
        <v>0</v>
      </c>
    </row>
    <row r="509" spans="1:70" ht="22.9" customHeight="1" x14ac:dyDescent="0.2">
      <c r="B509" s="35" t="s">
        <v>782</v>
      </c>
      <c r="C509" s="16" t="s">
        <v>216</v>
      </c>
      <c r="D509" s="67" t="s">
        <v>400</v>
      </c>
      <c r="E509" s="186">
        <f t="shared" si="62"/>
        <v>2.85</v>
      </c>
      <c r="F509" s="210">
        <f>PRODUCT(E509,F12)</f>
        <v>0</v>
      </c>
      <c r="G509" s="191">
        <v>2.85</v>
      </c>
      <c r="AF509" s="2">
        <v>1.389</v>
      </c>
      <c r="AP509" s="5">
        <v>13</v>
      </c>
      <c r="AQ509" s="6">
        <v>2.3E-2</v>
      </c>
      <c r="AR509" s="5">
        <f>AP509*E515</f>
        <v>36.01</v>
      </c>
      <c r="AS509" s="7">
        <f>AQ509*E515</f>
        <v>6.3710000000000003E-2</v>
      </c>
    </row>
    <row r="510" spans="1:70" ht="22.9" customHeight="1" x14ac:dyDescent="0.2">
      <c r="B510" s="35" t="s">
        <v>783</v>
      </c>
      <c r="C510" s="16" t="s">
        <v>217</v>
      </c>
      <c r="D510" s="67" t="s">
        <v>405</v>
      </c>
      <c r="E510" s="186">
        <f t="shared" si="62"/>
        <v>2.99</v>
      </c>
      <c r="F510" s="210">
        <f>PRODUCT(E510,F12)</f>
        <v>0</v>
      </c>
      <c r="G510" s="191">
        <v>2.99</v>
      </c>
      <c r="AF510" s="2">
        <v>1.9990000000000001</v>
      </c>
      <c r="AP510" s="5">
        <v>12</v>
      </c>
      <c r="AQ510" s="6">
        <v>2.3E-2</v>
      </c>
      <c r="AR510" s="5">
        <f>AP510*E516</f>
        <v>61.56</v>
      </c>
      <c r="AS510" s="7">
        <f>AQ510*E516</f>
        <v>0.11799</v>
      </c>
    </row>
    <row r="511" spans="1:70" ht="22.9" customHeight="1" x14ac:dyDescent="0.2">
      <c r="B511" s="35" t="s">
        <v>784</v>
      </c>
      <c r="C511" s="16" t="s">
        <v>218</v>
      </c>
      <c r="D511" s="67" t="s">
        <v>407</v>
      </c>
      <c r="E511" s="186">
        <f t="shared" si="62"/>
        <v>3.38</v>
      </c>
      <c r="F511" s="210">
        <f>PRODUCT(E511,F12)</f>
        <v>0</v>
      </c>
      <c r="G511" s="191">
        <v>3.38</v>
      </c>
      <c r="AF511" s="2">
        <v>2.1179999999999999</v>
      </c>
      <c r="AP511" s="5">
        <v>11</v>
      </c>
      <c r="AQ511" s="6">
        <v>2.3E-2</v>
      </c>
      <c r="AR511" s="5">
        <f>AP511*E517</f>
        <v>60.06</v>
      </c>
      <c r="AS511" s="7">
        <f>AQ511*E517</f>
        <v>0.12558</v>
      </c>
    </row>
    <row r="512" spans="1:70" ht="22.9" customHeight="1" x14ac:dyDescent="0.2">
      <c r="B512" s="35" t="s">
        <v>785</v>
      </c>
      <c r="C512" s="16" t="s">
        <v>219</v>
      </c>
      <c r="D512" s="67" t="s">
        <v>408</v>
      </c>
      <c r="E512" s="186">
        <f t="shared" si="62"/>
        <v>3.77</v>
      </c>
      <c r="F512" s="210">
        <f>PRODUCT(E512,F12)</f>
        <v>0</v>
      </c>
      <c r="G512" s="191">
        <v>3.77</v>
      </c>
      <c r="AR512" s="5"/>
      <c r="AS512" s="7"/>
    </row>
    <row r="513" spans="1:70" ht="22.9" customHeight="1" x14ac:dyDescent="0.2">
      <c r="B513" s="35" t="s">
        <v>786</v>
      </c>
      <c r="C513" s="16" t="s">
        <v>220</v>
      </c>
      <c r="D513" s="67" t="s">
        <v>409</v>
      </c>
      <c r="E513" s="186">
        <f t="shared" si="62"/>
        <v>4.37</v>
      </c>
      <c r="F513" s="210">
        <f>PRODUCT(E513,F12)</f>
        <v>0</v>
      </c>
      <c r="G513" s="191">
        <v>4.37</v>
      </c>
      <c r="AF513" s="2">
        <v>1.6120000000000001</v>
      </c>
      <c r="AP513" s="5">
        <v>15</v>
      </c>
      <c r="AQ513" s="6">
        <v>2.3E-2</v>
      </c>
      <c r="AR513" s="5">
        <f>AP513*E519</f>
        <v>52.949999999999996</v>
      </c>
      <c r="AS513" s="7">
        <f>AQ513*E519</f>
        <v>8.1189999999999998E-2</v>
      </c>
    </row>
    <row r="514" spans="1:70" s="92" customFormat="1" ht="30.6" customHeight="1" x14ac:dyDescent="0.2">
      <c r="A514" s="288" t="s">
        <v>345</v>
      </c>
      <c r="B514" s="288"/>
      <c r="C514" s="288"/>
      <c r="D514" s="288"/>
      <c r="E514" s="288"/>
      <c r="F514" s="210"/>
      <c r="G514" s="192"/>
      <c r="H514" s="166"/>
      <c r="I514" s="166"/>
      <c r="J514" s="166"/>
      <c r="K514" s="90"/>
      <c r="L514" s="90"/>
      <c r="M514" s="90"/>
      <c r="N514" s="90"/>
      <c r="O514" s="90"/>
      <c r="P514" s="90"/>
      <c r="Q514" s="90"/>
      <c r="R514" s="90"/>
      <c r="S514" s="90"/>
      <c r="T514" s="90"/>
      <c r="U514" s="90"/>
      <c r="V514" s="90"/>
      <c r="W514" s="90"/>
      <c r="X514" s="90"/>
      <c r="Y514" s="90"/>
      <c r="Z514" s="90"/>
      <c r="AA514" s="90"/>
      <c r="AB514" s="90"/>
      <c r="AC514" s="90"/>
      <c r="AD514" s="90"/>
      <c r="AE514" s="90"/>
      <c r="AF514" s="90">
        <v>2.52</v>
      </c>
      <c r="AG514" s="90"/>
      <c r="AH514" s="90"/>
      <c r="AI514" s="90"/>
      <c r="AJ514" s="90"/>
      <c r="AK514" s="90"/>
      <c r="AL514" s="90"/>
      <c r="AM514" s="90"/>
      <c r="AN514" s="90"/>
      <c r="AO514" s="90"/>
      <c r="AP514" s="93">
        <v>13</v>
      </c>
      <c r="AQ514" s="99">
        <v>2.3E-2</v>
      </c>
      <c r="AR514" s="93">
        <f>AP514*E520</f>
        <v>79.040000000000006</v>
      </c>
      <c r="AS514" s="95">
        <f>AQ514*E520</f>
        <v>0.13983999999999999</v>
      </c>
      <c r="AT514" s="90"/>
      <c r="AU514" s="90"/>
      <c r="AV514" s="90"/>
      <c r="AW514" s="90"/>
      <c r="AX514" s="90"/>
      <c r="AY514" s="90"/>
      <c r="AZ514" s="90"/>
      <c r="BA514" s="90"/>
      <c r="BB514" s="90"/>
      <c r="BC514" s="90"/>
      <c r="BD514" s="90"/>
      <c r="BE514" s="90"/>
      <c r="BF514" s="90"/>
      <c r="BG514" s="90"/>
      <c r="BH514" s="90"/>
      <c r="BI514" s="90"/>
      <c r="BJ514" s="90"/>
      <c r="BK514" s="90"/>
      <c r="BL514" s="90"/>
      <c r="BM514" s="90"/>
      <c r="BN514" s="90"/>
      <c r="BO514" s="90"/>
      <c r="BP514" s="90"/>
      <c r="BQ514" s="90"/>
      <c r="BR514" s="91"/>
    </row>
    <row r="515" spans="1:70" ht="27" customHeight="1" x14ac:dyDescent="0.2">
      <c r="B515" s="35" t="s">
        <v>787</v>
      </c>
      <c r="C515" s="16" t="s">
        <v>215</v>
      </c>
      <c r="D515" s="67" t="s">
        <v>482</v>
      </c>
      <c r="E515" s="186">
        <f>G515-G515*$E$7%</f>
        <v>2.77</v>
      </c>
      <c r="F515" s="210">
        <f>PRODUCT(E515,F12)</f>
        <v>0</v>
      </c>
      <c r="G515" s="191">
        <v>2.77</v>
      </c>
      <c r="AF515" s="2">
        <v>2.706</v>
      </c>
      <c r="AP515" s="5">
        <v>12</v>
      </c>
      <c r="AQ515" s="6">
        <v>2.3E-2</v>
      </c>
      <c r="AR515" s="5">
        <f>AP515*E521</f>
        <v>77.039999999999992</v>
      </c>
      <c r="AS515" s="7">
        <f>AQ515*E521</f>
        <v>0.14765999999999999</v>
      </c>
    </row>
    <row r="516" spans="1:70" ht="27" customHeight="1" x14ac:dyDescent="0.2">
      <c r="B516" s="35" t="s">
        <v>788</v>
      </c>
      <c r="C516" s="16" t="s">
        <v>216</v>
      </c>
      <c r="D516" s="67" t="s">
        <v>401</v>
      </c>
      <c r="E516" s="186">
        <f>G516-G516*$E$7%</f>
        <v>5.13</v>
      </c>
      <c r="F516" s="210">
        <f>PRODUCT(E516,F12)</f>
        <v>0</v>
      </c>
      <c r="G516" s="191">
        <v>5.13</v>
      </c>
      <c r="AR516" s="5"/>
      <c r="AS516" s="7"/>
    </row>
    <row r="517" spans="1:70" ht="27" customHeight="1" x14ac:dyDescent="0.2">
      <c r="B517" s="35" t="s">
        <v>789</v>
      </c>
      <c r="C517" s="16" t="s">
        <v>217</v>
      </c>
      <c r="D517" s="67" t="s">
        <v>493</v>
      </c>
      <c r="E517" s="186">
        <f>G517-G517*$E$7%</f>
        <v>5.46</v>
      </c>
      <c r="F517" s="210">
        <f>PRODUCT(E517,F12)</f>
        <v>0</v>
      </c>
      <c r="G517" s="191">
        <v>5.46</v>
      </c>
      <c r="AF517" s="2">
        <v>1.978</v>
      </c>
      <c r="AP517" s="5">
        <v>27</v>
      </c>
      <c r="AQ517" s="6">
        <v>2.3E-2</v>
      </c>
      <c r="AR517" s="5">
        <f>AP517*E466</f>
        <v>129.06</v>
      </c>
      <c r="AS517" s="7">
        <f>AQ517*E466</f>
        <v>0.10994000000000001</v>
      </c>
    </row>
    <row r="518" spans="1:70" s="92" customFormat="1" ht="27.2" customHeight="1" x14ac:dyDescent="0.2">
      <c r="A518" s="288" t="s">
        <v>346</v>
      </c>
      <c r="B518" s="288"/>
      <c r="C518" s="288"/>
      <c r="D518" s="288"/>
      <c r="E518" s="288"/>
      <c r="F518" s="210"/>
      <c r="G518" s="191"/>
      <c r="H518" s="166"/>
      <c r="I518" s="166"/>
      <c r="J518" s="166"/>
      <c r="K518" s="90"/>
      <c r="L518" s="90"/>
      <c r="M518" s="90"/>
      <c r="N518" s="90"/>
      <c r="O518" s="90"/>
      <c r="P518" s="90"/>
      <c r="Q518" s="90"/>
      <c r="R518" s="90"/>
      <c r="S518" s="90"/>
      <c r="T518" s="90"/>
      <c r="U518" s="90"/>
      <c r="V518" s="90"/>
      <c r="W518" s="90"/>
      <c r="X518" s="90"/>
      <c r="Y518" s="90"/>
      <c r="Z518" s="90"/>
      <c r="AA518" s="90"/>
      <c r="AB518" s="90"/>
      <c r="AC518" s="90"/>
      <c r="AD518" s="90"/>
      <c r="AE518" s="90"/>
      <c r="AF518" s="90">
        <v>2.5489999999999999</v>
      </c>
      <c r="AG518" s="90"/>
      <c r="AH518" s="90"/>
      <c r="AI518" s="90"/>
      <c r="AJ518" s="90"/>
      <c r="AK518" s="90"/>
      <c r="AL518" s="90"/>
      <c r="AM518" s="90"/>
      <c r="AN518" s="90"/>
      <c r="AO518" s="90"/>
      <c r="AP518" s="93">
        <v>24</v>
      </c>
      <c r="AQ518" s="99">
        <v>2.3E-2</v>
      </c>
      <c r="AR518" s="93">
        <f>AP518*E467</f>
        <v>155.28</v>
      </c>
      <c r="AS518" s="95">
        <f>AQ518*E467</f>
        <v>0.14881</v>
      </c>
      <c r="AT518" s="90"/>
      <c r="AU518" s="90"/>
      <c r="AV518" s="90"/>
      <c r="AW518" s="90"/>
      <c r="AX518" s="90"/>
      <c r="AY518" s="90"/>
      <c r="AZ518" s="90"/>
      <c r="BA518" s="90"/>
      <c r="BB518" s="90"/>
      <c r="BC518" s="90"/>
      <c r="BD518" s="90"/>
      <c r="BE518" s="90"/>
      <c r="BF518" s="90"/>
      <c r="BG518" s="90"/>
      <c r="BH518" s="90"/>
      <c r="BI518" s="90"/>
      <c r="BJ518" s="90"/>
      <c r="BK518" s="90"/>
      <c r="BL518" s="90"/>
      <c r="BM518" s="90"/>
      <c r="BN518" s="90"/>
      <c r="BO518" s="90"/>
      <c r="BP518" s="90"/>
      <c r="BQ518" s="90"/>
      <c r="BR518" s="91"/>
    </row>
    <row r="519" spans="1:70" ht="27" customHeight="1" x14ac:dyDescent="0.2">
      <c r="B519" s="35" t="s">
        <v>790</v>
      </c>
      <c r="C519" s="16" t="s">
        <v>215</v>
      </c>
      <c r="D519" s="67" t="s">
        <v>482</v>
      </c>
      <c r="E519" s="186">
        <f>G519-G519*$E$7%</f>
        <v>3.53</v>
      </c>
      <c r="F519" s="210">
        <f>PRODUCT(E519,F12)</f>
        <v>0</v>
      </c>
      <c r="G519" s="191">
        <v>3.53</v>
      </c>
      <c r="AF519" s="2">
        <v>3.3929999999999998</v>
      </c>
      <c r="AP519" s="5">
        <v>19.3</v>
      </c>
      <c r="AQ519" s="6">
        <v>2.3E-2</v>
      </c>
      <c r="AR519" s="5">
        <f>AP519*E468</f>
        <v>175.43700000000001</v>
      </c>
      <c r="AS519" s="7">
        <f>AQ519*E468</f>
        <v>0.20907000000000001</v>
      </c>
    </row>
    <row r="520" spans="1:70" ht="27" customHeight="1" x14ac:dyDescent="0.2">
      <c r="B520" s="35" t="s">
        <v>791</v>
      </c>
      <c r="C520" s="16" t="s">
        <v>216</v>
      </c>
      <c r="D520" s="67" t="s">
        <v>401</v>
      </c>
      <c r="E520" s="186">
        <f>G520-G520*$E$7%</f>
        <v>6.08</v>
      </c>
      <c r="F520" s="210">
        <f>PRODUCT(E520,F12)</f>
        <v>0</v>
      </c>
      <c r="G520" s="191">
        <v>6.08</v>
      </c>
      <c r="AF520" s="2">
        <v>5.6280000000000001</v>
      </c>
      <c r="AP520" s="5">
        <v>20</v>
      </c>
      <c r="AQ520" s="6">
        <v>2.3E-2</v>
      </c>
      <c r="AR520" s="5">
        <f>AP520*E469</f>
        <v>314.20000000000005</v>
      </c>
      <c r="AS520" s="7">
        <f>AQ520*E469</f>
        <v>0.36133000000000004</v>
      </c>
    </row>
    <row r="521" spans="1:70" ht="27" customHeight="1" x14ac:dyDescent="0.2">
      <c r="B521" s="35" t="s">
        <v>792</v>
      </c>
      <c r="C521" s="16" t="s">
        <v>217</v>
      </c>
      <c r="D521" s="67" t="s">
        <v>493</v>
      </c>
      <c r="E521" s="186">
        <f>G521-G521*$E$7%</f>
        <v>6.42</v>
      </c>
      <c r="F521" s="210">
        <f>PRODUCT(E521,F12)</f>
        <v>0</v>
      </c>
      <c r="G521" s="191">
        <v>6.42</v>
      </c>
      <c r="AF521" s="2">
        <v>9.9209999999999994</v>
      </c>
      <c r="AP521" s="5">
        <v>20.399999999999999</v>
      </c>
      <c r="AQ521" s="6">
        <v>2.3E-2</v>
      </c>
      <c r="AR521" s="5">
        <f>AP521*E470</f>
        <v>498.57599999999996</v>
      </c>
      <c r="AS521" s="7">
        <f>AQ521*E470</f>
        <v>0.56212000000000006</v>
      </c>
    </row>
    <row r="522" spans="1:70" s="104" customFormat="1" ht="47.25" customHeight="1" x14ac:dyDescent="0.2">
      <c r="A522" s="298" t="s">
        <v>377</v>
      </c>
      <c r="B522" s="298"/>
      <c r="C522" s="298"/>
      <c r="D522" s="298"/>
      <c r="E522" s="298"/>
      <c r="F522" s="210"/>
      <c r="G522" s="202"/>
      <c r="H522" s="163"/>
      <c r="I522" s="163"/>
      <c r="J522" s="163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  <c r="AA522" s="81"/>
      <c r="AB522" s="81"/>
      <c r="AC522" s="81"/>
      <c r="AD522" s="81"/>
      <c r="AE522" s="81"/>
      <c r="AF522" s="81">
        <v>5.3460000000000001</v>
      </c>
      <c r="AG522" s="81"/>
      <c r="AH522" s="81"/>
      <c r="AI522" s="81"/>
      <c r="AJ522" s="81"/>
      <c r="AK522" s="81"/>
      <c r="AL522" s="81"/>
      <c r="AM522" s="81"/>
      <c r="AN522" s="81"/>
      <c r="AO522" s="81"/>
      <c r="AP522" s="100">
        <v>9</v>
      </c>
      <c r="AQ522" s="101">
        <v>2.3E-2</v>
      </c>
      <c r="AR522" s="100">
        <f>AP522*E528</f>
        <v>139.85999999999999</v>
      </c>
      <c r="AS522" s="102">
        <f>AQ522*E528</f>
        <v>0.35741999999999996</v>
      </c>
      <c r="AT522" s="81"/>
      <c r="AU522" s="81"/>
      <c r="AV522" s="81"/>
      <c r="AW522" s="81"/>
      <c r="AX522" s="81"/>
      <c r="AY522" s="81"/>
      <c r="AZ522" s="81"/>
      <c r="BA522" s="81"/>
      <c r="BB522" s="81"/>
      <c r="BC522" s="81"/>
      <c r="BD522" s="81"/>
      <c r="BE522" s="81"/>
      <c r="BF522" s="81"/>
      <c r="BG522" s="81"/>
      <c r="BH522" s="81"/>
      <c r="BI522" s="81"/>
      <c r="BJ522" s="81"/>
      <c r="BK522" s="81"/>
      <c r="BL522" s="81"/>
      <c r="BM522" s="81"/>
      <c r="BN522" s="81"/>
      <c r="BO522" s="81"/>
      <c r="BP522" s="81"/>
      <c r="BQ522" s="81"/>
      <c r="BR522" s="103"/>
    </row>
    <row r="523" spans="1:70" s="92" customFormat="1" ht="27" customHeight="1" x14ac:dyDescent="0.2">
      <c r="A523" s="288" t="s">
        <v>1061</v>
      </c>
      <c r="B523" s="288"/>
      <c r="C523" s="288"/>
      <c r="D523" s="288"/>
      <c r="E523" s="288"/>
      <c r="F523" s="210"/>
      <c r="G523" s="192"/>
      <c r="H523" s="166"/>
      <c r="I523" s="166"/>
      <c r="J523" s="166"/>
      <c r="K523" s="90"/>
      <c r="L523" s="90"/>
      <c r="M523" s="90"/>
      <c r="N523" s="90"/>
      <c r="O523" s="90"/>
      <c r="P523" s="90"/>
      <c r="Q523" s="90"/>
      <c r="R523" s="90"/>
      <c r="S523" s="90"/>
      <c r="T523" s="90"/>
      <c r="U523" s="90"/>
      <c r="V523" s="90"/>
      <c r="W523" s="90"/>
      <c r="X523" s="90"/>
      <c r="Y523" s="90"/>
      <c r="Z523" s="90"/>
      <c r="AA523" s="90"/>
      <c r="AB523" s="90"/>
      <c r="AC523" s="90"/>
      <c r="AD523" s="90"/>
      <c r="AE523" s="90"/>
      <c r="AF523" s="90">
        <v>10.926</v>
      </c>
      <c r="AG523" s="90"/>
      <c r="AH523" s="90"/>
      <c r="AI523" s="90"/>
      <c r="AJ523" s="90"/>
      <c r="AK523" s="90"/>
      <c r="AL523" s="90"/>
      <c r="AM523" s="90"/>
      <c r="AN523" s="90"/>
      <c r="AO523" s="90"/>
      <c r="AP523" s="93">
        <v>9</v>
      </c>
      <c r="AQ523" s="99">
        <v>2.3E-2</v>
      </c>
      <c r="AR523" s="93">
        <f>AP523*E529</f>
        <v>280.89</v>
      </c>
      <c r="AS523" s="95">
        <f>AQ523*E529</f>
        <v>0.71782999999999997</v>
      </c>
      <c r="AT523" s="90"/>
      <c r="AU523" s="90"/>
      <c r="AV523" s="90"/>
      <c r="AW523" s="90"/>
      <c r="AX523" s="90"/>
      <c r="AY523" s="90"/>
      <c r="AZ523" s="90"/>
      <c r="BA523" s="90"/>
      <c r="BB523" s="90"/>
      <c r="BC523" s="90"/>
      <c r="BD523" s="90"/>
      <c r="BE523" s="90"/>
      <c r="BF523" s="90"/>
      <c r="BG523" s="90"/>
      <c r="BH523" s="90"/>
      <c r="BI523" s="90"/>
      <c r="BJ523" s="90"/>
      <c r="BK523" s="90"/>
      <c r="BL523" s="90"/>
      <c r="BM523" s="90"/>
      <c r="BN523" s="90"/>
      <c r="BO523" s="90"/>
      <c r="BP523" s="90"/>
      <c r="BQ523" s="90"/>
      <c r="BR523" s="91"/>
    </row>
    <row r="524" spans="1:70" ht="19.899999999999999" customHeight="1" x14ac:dyDescent="0.2">
      <c r="B524" s="35" t="s">
        <v>812</v>
      </c>
      <c r="C524" s="16" t="s">
        <v>215</v>
      </c>
      <c r="D524" s="67" t="s">
        <v>499</v>
      </c>
      <c r="E524" s="186">
        <f t="shared" ref="E524:E532" si="63">G524-G524*$E$7%</f>
        <v>6.35</v>
      </c>
      <c r="F524" s="210">
        <f>PRODUCT(E524,F12)</f>
        <v>0</v>
      </c>
      <c r="G524" s="191">
        <v>6.35</v>
      </c>
      <c r="AF524" s="2">
        <v>12.195</v>
      </c>
      <c r="AP524" s="5">
        <v>9.5</v>
      </c>
      <c r="AQ524" s="6">
        <v>2.3E-2</v>
      </c>
      <c r="AR524" s="5">
        <f>AP524*E530</f>
        <v>314.83</v>
      </c>
      <c r="AS524" s="7">
        <f>AQ524*E530</f>
        <v>0.76222000000000001</v>
      </c>
    </row>
    <row r="525" spans="1:70" ht="19.899999999999999" customHeight="1" x14ac:dyDescent="0.2">
      <c r="B525" s="35" t="s">
        <v>813</v>
      </c>
      <c r="C525" s="16" t="s">
        <v>216</v>
      </c>
      <c r="D525" s="67" t="s">
        <v>469</v>
      </c>
      <c r="E525" s="186">
        <f t="shared" si="63"/>
        <v>9.99</v>
      </c>
      <c r="F525" s="210">
        <f>PRODUCT(E525,F12)</f>
        <v>0</v>
      </c>
      <c r="G525" s="191">
        <v>9.99</v>
      </c>
      <c r="AF525" s="2">
        <v>16.535</v>
      </c>
      <c r="AP525" s="5">
        <v>9</v>
      </c>
      <c r="AQ525" s="6">
        <v>2.3E-2</v>
      </c>
      <c r="AR525" s="5">
        <f>AP525*E531</f>
        <v>392.49</v>
      </c>
      <c r="AS525" s="7">
        <f>AQ525*E531</f>
        <v>1.0030299999999999</v>
      </c>
    </row>
    <row r="526" spans="1:70" ht="19.899999999999999" customHeight="1" x14ac:dyDescent="0.2">
      <c r="B526" s="35" t="s">
        <v>814</v>
      </c>
      <c r="C526" s="16" t="s">
        <v>217</v>
      </c>
      <c r="D526" s="67" t="s">
        <v>496</v>
      </c>
      <c r="E526" s="186">
        <f t="shared" si="63"/>
        <v>10.24</v>
      </c>
      <c r="F526" s="210">
        <f>PRODUCT(E526,F12)</f>
        <v>0</v>
      </c>
      <c r="G526" s="191">
        <v>10.24</v>
      </c>
      <c r="AF526" s="2">
        <v>20.677</v>
      </c>
      <c r="AP526" s="5">
        <v>8</v>
      </c>
      <c r="AQ526" s="6">
        <v>2.3E-2</v>
      </c>
      <c r="AR526" s="5">
        <f>AP526*E532</f>
        <v>400</v>
      </c>
      <c r="AS526" s="7">
        <f>AQ526*E532</f>
        <v>1.1499999999999999</v>
      </c>
    </row>
    <row r="527" spans="1:70" ht="19.899999999999999" customHeight="1" x14ac:dyDescent="0.2">
      <c r="B527" s="35" t="s">
        <v>815</v>
      </c>
      <c r="C527" s="16" t="s">
        <v>218</v>
      </c>
      <c r="D527" s="67" t="s">
        <v>500</v>
      </c>
      <c r="E527" s="186">
        <f t="shared" si="63"/>
        <v>14.93</v>
      </c>
      <c r="F527" s="210">
        <f>PRODUCT(E527,F12)</f>
        <v>0</v>
      </c>
      <c r="G527" s="191">
        <v>14.93</v>
      </c>
      <c r="AR527" s="5"/>
      <c r="AS527" s="7"/>
    </row>
    <row r="528" spans="1:70" ht="19.899999999999999" customHeight="1" x14ac:dyDescent="0.2">
      <c r="B528" s="35" t="s">
        <v>816</v>
      </c>
      <c r="C528" s="16" t="s">
        <v>219</v>
      </c>
      <c r="D528" s="67">
        <v>15</v>
      </c>
      <c r="E528" s="186">
        <f t="shared" si="63"/>
        <v>15.54</v>
      </c>
      <c r="F528" s="210">
        <f>PRODUCT(E528,F12)</f>
        <v>0</v>
      </c>
      <c r="G528" s="191">
        <v>15.54</v>
      </c>
      <c r="AF528" s="2">
        <v>1.994</v>
      </c>
      <c r="AP528" s="5">
        <v>18</v>
      </c>
      <c r="AQ528" s="6">
        <v>2.3E-2</v>
      </c>
      <c r="AR528" s="5">
        <f t="shared" ref="AR528:AR534" si="64">AP528*E534</f>
        <v>110.34</v>
      </c>
      <c r="AS528" s="7">
        <f t="shared" ref="AS528:AS534" si="65">AQ528*E534</f>
        <v>0.14099</v>
      </c>
    </row>
    <row r="529" spans="1:70" ht="19.899999999999999" customHeight="1" x14ac:dyDescent="0.2">
      <c r="B529" s="35" t="s">
        <v>817</v>
      </c>
      <c r="C529" s="16" t="s">
        <v>220</v>
      </c>
      <c r="D529" s="67">
        <v>6</v>
      </c>
      <c r="E529" s="186">
        <f t="shared" si="63"/>
        <v>31.21</v>
      </c>
      <c r="F529" s="210">
        <f>PRODUCT(E529,F12)</f>
        <v>0</v>
      </c>
      <c r="G529" s="191">
        <v>31.21</v>
      </c>
      <c r="AF529" s="2">
        <v>2.6469999999999998</v>
      </c>
      <c r="AP529" s="5">
        <v>16</v>
      </c>
      <c r="AQ529" s="6">
        <v>2.3E-2</v>
      </c>
      <c r="AR529" s="5">
        <f t="shared" si="64"/>
        <v>131.68</v>
      </c>
      <c r="AS529" s="7">
        <f t="shared" si="65"/>
        <v>0.18929000000000001</v>
      </c>
    </row>
    <row r="530" spans="1:70" ht="19.899999999999999" customHeight="1" x14ac:dyDescent="0.2">
      <c r="B530" s="35" t="s">
        <v>818</v>
      </c>
      <c r="C530" s="16" t="s">
        <v>221</v>
      </c>
      <c r="D530" s="67">
        <v>6</v>
      </c>
      <c r="E530" s="186">
        <f t="shared" si="63"/>
        <v>33.14</v>
      </c>
      <c r="F530" s="210">
        <f>PRODUCT(E530,F12)</f>
        <v>0</v>
      </c>
      <c r="G530" s="191">
        <v>33.14</v>
      </c>
      <c r="AF530" s="2">
        <v>2.8929999999999998</v>
      </c>
      <c r="AP530" s="5">
        <v>15.5</v>
      </c>
      <c r="AQ530" s="6">
        <v>2.3E-2</v>
      </c>
      <c r="AR530" s="5">
        <f t="shared" si="64"/>
        <v>134.38499999999999</v>
      </c>
      <c r="AS530" s="7">
        <f t="shared" si="65"/>
        <v>0.19941</v>
      </c>
    </row>
    <row r="531" spans="1:70" ht="19.899999999999999" customHeight="1" x14ac:dyDescent="0.2">
      <c r="B531" s="35" t="s">
        <v>819</v>
      </c>
      <c r="C531" s="16" t="s">
        <v>222</v>
      </c>
      <c r="D531" s="67">
        <v>4</v>
      </c>
      <c r="E531" s="186">
        <f t="shared" si="63"/>
        <v>43.61</v>
      </c>
      <c r="F531" s="210">
        <f>PRODUCT(E531,F12)</f>
        <v>0</v>
      </c>
      <c r="G531" s="191">
        <v>43.61</v>
      </c>
      <c r="AF531" s="2">
        <v>4.2709999999999999</v>
      </c>
      <c r="AP531" s="5">
        <v>10.3</v>
      </c>
      <c r="AQ531" s="6">
        <v>2.3E-2</v>
      </c>
      <c r="AR531" s="5">
        <f t="shared" si="64"/>
        <v>133.59100000000001</v>
      </c>
      <c r="AS531" s="7">
        <f t="shared" si="65"/>
        <v>0.29831000000000002</v>
      </c>
    </row>
    <row r="532" spans="1:70" ht="19.899999999999999" customHeight="1" x14ac:dyDescent="0.2">
      <c r="B532" s="35" t="s">
        <v>820</v>
      </c>
      <c r="C532" s="16" t="s">
        <v>223</v>
      </c>
      <c r="D532" s="67">
        <v>2</v>
      </c>
      <c r="E532" s="186">
        <f t="shared" si="63"/>
        <v>50</v>
      </c>
      <c r="F532" s="210">
        <f>PRODUCT(E532,F12)</f>
        <v>0</v>
      </c>
      <c r="G532" s="191">
        <v>50</v>
      </c>
      <c r="AF532" s="2">
        <v>4.4779999999999998</v>
      </c>
      <c r="AP532" s="5">
        <v>9</v>
      </c>
      <c r="AQ532" s="6">
        <v>2.3E-2</v>
      </c>
      <c r="AR532" s="5">
        <f t="shared" si="64"/>
        <v>122.94</v>
      </c>
      <c r="AS532" s="7">
        <f t="shared" si="65"/>
        <v>0.31418000000000001</v>
      </c>
    </row>
    <row r="533" spans="1:70" s="92" customFormat="1" ht="27" customHeight="1" x14ac:dyDescent="0.2">
      <c r="A533" s="288" t="s">
        <v>202</v>
      </c>
      <c r="B533" s="288"/>
      <c r="C533" s="288"/>
      <c r="D533" s="288"/>
      <c r="E533" s="288"/>
      <c r="F533" s="210"/>
      <c r="G533" s="192"/>
      <c r="H533" s="166"/>
      <c r="I533" s="166"/>
      <c r="J533" s="166"/>
      <c r="K533" s="90"/>
      <c r="L533" s="90"/>
      <c r="M533" s="90"/>
      <c r="N533" s="90"/>
      <c r="O533" s="90"/>
      <c r="P533" s="90"/>
      <c r="Q533" s="90"/>
      <c r="R533" s="90"/>
      <c r="S533" s="90"/>
      <c r="T533" s="90"/>
      <c r="U533" s="90"/>
      <c r="V533" s="90"/>
      <c r="W533" s="90"/>
      <c r="X533" s="90"/>
      <c r="Y533" s="90"/>
      <c r="Z533" s="90"/>
      <c r="AA533" s="90"/>
      <c r="AB533" s="90"/>
      <c r="AC533" s="90"/>
      <c r="AD533" s="90"/>
      <c r="AE533" s="90"/>
      <c r="AF533" s="90">
        <v>8.8190000000000008</v>
      </c>
      <c r="AG533" s="90"/>
      <c r="AH533" s="90"/>
      <c r="AI533" s="90"/>
      <c r="AJ533" s="90"/>
      <c r="AK533" s="90"/>
      <c r="AL533" s="90"/>
      <c r="AM533" s="90"/>
      <c r="AN533" s="90"/>
      <c r="AO533" s="90"/>
      <c r="AP533" s="93">
        <v>9</v>
      </c>
      <c r="AQ533" s="99">
        <v>2.3E-2</v>
      </c>
      <c r="AR533" s="93">
        <f t="shared" si="64"/>
        <v>234.09</v>
      </c>
      <c r="AS533" s="95">
        <f t="shared" si="65"/>
        <v>0.59823000000000004</v>
      </c>
      <c r="AT533" s="90"/>
      <c r="AU533" s="90"/>
      <c r="AV533" s="90"/>
      <c r="AW533" s="90"/>
      <c r="AX533" s="90"/>
      <c r="AY533" s="90"/>
      <c r="AZ533" s="90"/>
      <c r="BA533" s="90"/>
      <c r="BB533" s="90"/>
      <c r="BC533" s="90"/>
      <c r="BD533" s="90"/>
      <c r="BE533" s="90"/>
      <c r="BF533" s="90"/>
      <c r="BG533" s="90"/>
      <c r="BH533" s="90"/>
      <c r="BI533" s="90"/>
      <c r="BJ533" s="90"/>
      <c r="BK533" s="90"/>
      <c r="BL533" s="90"/>
      <c r="BM533" s="90"/>
      <c r="BN533" s="90"/>
      <c r="BO533" s="90"/>
      <c r="BP533" s="90"/>
      <c r="BQ533" s="90"/>
      <c r="BR533" s="91"/>
    </row>
    <row r="534" spans="1:70" ht="22.15" customHeight="1" x14ac:dyDescent="0.2">
      <c r="B534" s="35" t="s">
        <v>821</v>
      </c>
      <c r="C534" s="16" t="s">
        <v>215</v>
      </c>
      <c r="D534" s="67" t="s">
        <v>469</v>
      </c>
      <c r="E534" s="186">
        <f t="shared" ref="E534:E540" si="66">G534-G534*$E$7%</f>
        <v>6.13</v>
      </c>
      <c r="F534" s="210">
        <f>PRODUCT(E534,F12)</f>
        <v>0</v>
      </c>
      <c r="G534" s="191">
        <v>6.13</v>
      </c>
      <c r="AF534" s="2">
        <v>10.292</v>
      </c>
      <c r="AP534" s="5">
        <v>9.5</v>
      </c>
      <c r="AQ534" s="6">
        <v>2.3E-2</v>
      </c>
      <c r="AR534" s="5">
        <f t="shared" si="64"/>
        <v>270.18</v>
      </c>
      <c r="AS534" s="7">
        <f t="shared" si="65"/>
        <v>0.65412000000000003</v>
      </c>
    </row>
    <row r="535" spans="1:70" ht="22.15" customHeight="1" x14ac:dyDescent="0.2">
      <c r="B535" s="35" t="s">
        <v>822</v>
      </c>
      <c r="C535" s="16" t="s">
        <v>216</v>
      </c>
      <c r="D535" s="67" t="s">
        <v>441</v>
      </c>
      <c r="E535" s="186">
        <f t="shared" si="66"/>
        <v>8.23</v>
      </c>
      <c r="F535" s="210">
        <f>PRODUCT(E535,F12)</f>
        <v>0</v>
      </c>
      <c r="G535" s="191">
        <v>8.23</v>
      </c>
      <c r="AR535" s="5"/>
      <c r="AS535" s="7"/>
    </row>
    <row r="536" spans="1:70" ht="22.15" customHeight="1" x14ac:dyDescent="0.2">
      <c r="B536" s="35" t="s">
        <v>823</v>
      </c>
      <c r="C536" s="16" t="s">
        <v>217</v>
      </c>
      <c r="D536" s="67" t="s">
        <v>476</v>
      </c>
      <c r="E536" s="186">
        <f t="shared" si="66"/>
        <v>8.67</v>
      </c>
      <c r="F536" s="210">
        <f>PRODUCT(E536,F12)</f>
        <v>0</v>
      </c>
      <c r="G536" s="191">
        <v>8.67</v>
      </c>
      <c r="AF536" s="2">
        <v>1.994</v>
      </c>
      <c r="AP536" s="5">
        <v>18</v>
      </c>
      <c r="AQ536" s="6">
        <v>2.3E-2</v>
      </c>
      <c r="AR536" s="5">
        <f>AP536*E542</f>
        <v>79.92</v>
      </c>
      <c r="AS536" s="7">
        <f>AQ536*E542</f>
        <v>0.10212</v>
      </c>
    </row>
    <row r="537" spans="1:70" ht="22.15" customHeight="1" x14ac:dyDescent="0.2">
      <c r="B537" s="35" t="s">
        <v>824</v>
      </c>
      <c r="C537" s="16" t="s">
        <v>218</v>
      </c>
      <c r="D537" s="67" t="s">
        <v>500</v>
      </c>
      <c r="E537" s="186">
        <f t="shared" si="66"/>
        <v>12.97</v>
      </c>
      <c r="F537" s="210">
        <f>PRODUCT(E537,F12)</f>
        <v>0</v>
      </c>
      <c r="G537" s="191">
        <v>12.97</v>
      </c>
      <c r="AF537" s="2">
        <v>2.6469999999999998</v>
      </c>
      <c r="AP537" s="5">
        <v>16</v>
      </c>
      <c r="AQ537" s="6">
        <v>2.3E-2</v>
      </c>
      <c r="AR537" s="5">
        <f>AP537*E543</f>
        <v>102.72</v>
      </c>
      <c r="AS537" s="7">
        <f>AQ537*E543</f>
        <v>0.14765999999999999</v>
      </c>
    </row>
    <row r="538" spans="1:70" ht="22.15" customHeight="1" x14ac:dyDescent="0.2">
      <c r="B538" s="35" t="s">
        <v>825</v>
      </c>
      <c r="C538" s="16" t="s">
        <v>219</v>
      </c>
      <c r="D538" s="67" t="s">
        <v>410</v>
      </c>
      <c r="E538" s="186">
        <f t="shared" si="66"/>
        <v>13.66</v>
      </c>
      <c r="F538" s="210">
        <f>PRODUCT(E538,F12)</f>
        <v>0</v>
      </c>
      <c r="G538" s="191">
        <v>13.66</v>
      </c>
      <c r="AF538" s="2">
        <v>2.8929999999999998</v>
      </c>
      <c r="AP538" s="5">
        <v>15.5</v>
      </c>
      <c r="AQ538" s="6">
        <v>2.3E-2</v>
      </c>
      <c r="AR538" s="5">
        <f>AP538*E544</f>
        <v>105.86499999999999</v>
      </c>
      <c r="AS538" s="7">
        <f>AQ538*E544</f>
        <v>0.15709000000000001</v>
      </c>
    </row>
    <row r="539" spans="1:70" ht="22.15" customHeight="1" x14ac:dyDescent="0.2">
      <c r="B539" s="35" t="s">
        <v>826</v>
      </c>
      <c r="C539" s="16" t="s">
        <v>220</v>
      </c>
      <c r="D539" s="67" t="s">
        <v>477</v>
      </c>
      <c r="E539" s="186">
        <f t="shared" si="66"/>
        <v>26.01</v>
      </c>
      <c r="F539" s="210">
        <f>PRODUCT(E539,F12)</f>
        <v>0</v>
      </c>
      <c r="G539" s="191">
        <v>26.01</v>
      </c>
      <c r="AR539" s="5"/>
      <c r="AS539" s="7"/>
    </row>
    <row r="540" spans="1:70" ht="22.15" customHeight="1" x14ac:dyDescent="0.2">
      <c r="B540" s="35" t="s">
        <v>827</v>
      </c>
      <c r="C540" s="16" t="s">
        <v>221</v>
      </c>
      <c r="D540" s="67">
        <v>6</v>
      </c>
      <c r="E540" s="186">
        <f t="shared" si="66"/>
        <v>28.44</v>
      </c>
      <c r="F540" s="210">
        <f>PRODUCT(E540,F12)</f>
        <v>0</v>
      </c>
      <c r="G540" s="191">
        <v>28.44</v>
      </c>
      <c r="AF540" s="2">
        <v>2.2730000000000001</v>
      </c>
      <c r="AP540" s="5">
        <v>8</v>
      </c>
      <c r="AQ540" s="6">
        <v>2.3E-2</v>
      </c>
      <c r="AR540" s="5">
        <f>AP540*E546</f>
        <v>52</v>
      </c>
      <c r="AS540" s="7">
        <f>AQ540*E546</f>
        <v>0.14949999999999999</v>
      </c>
    </row>
    <row r="541" spans="1:70" s="92" customFormat="1" ht="27" customHeight="1" x14ac:dyDescent="0.2">
      <c r="A541" s="288" t="s">
        <v>934</v>
      </c>
      <c r="B541" s="288"/>
      <c r="C541" s="288"/>
      <c r="D541" s="288"/>
      <c r="E541" s="288"/>
      <c r="F541" s="210"/>
      <c r="G541" s="192"/>
      <c r="H541" s="166"/>
      <c r="I541" s="166"/>
      <c r="J541" s="166"/>
      <c r="K541" s="90"/>
      <c r="L541" s="90"/>
      <c r="M541" s="90"/>
      <c r="N541" s="90"/>
      <c r="O541" s="90"/>
      <c r="P541" s="90"/>
      <c r="Q541" s="90"/>
      <c r="R541" s="90"/>
      <c r="S541" s="90"/>
      <c r="T541" s="90"/>
      <c r="U541" s="90"/>
      <c r="V541" s="90"/>
      <c r="W541" s="90"/>
      <c r="X541" s="90"/>
      <c r="Y541" s="90"/>
      <c r="Z541" s="90"/>
      <c r="AA541" s="90"/>
      <c r="AB541" s="90"/>
      <c r="AC541" s="90"/>
      <c r="AD541" s="90"/>
      <c r="AE541" s="90"/>
      <c r="AF541" s="90">
        <v>3.4729999999999999</v>
      </c>
      <c r="AG541" s="90"/>
      <c r="AH541" s="90"/>
      <c r="AI541" s="90"/>
      <c r="AJ541" s="90"/>
      <c r="AK541" s="90"/>
      <c r="AL541" s="90"/>
      <c r="AM541" s="90"/>
      <c r="AN541" s="90"/>
      <c r="AO541" s="90"/>
      <c r="AP541" s="93">
        <v>10</v>
      </c>
      <c r="AQ541" s="99">
        <v>2.3E-2</v>
      </c>
      <c r="AR541" s="93">
        <f>AP541*E547</f>
        <v>106.1</v>
      </c>
      <c r="AS541" s="95">
        <f>AQ541*E547</f>
        <v>0.24402999999999997</v>
      </c>
      <c r="AT541" s="90"/>
      <c r="AU541" s="90"/>
      <c r="AV541" s="90"/>
      <c r="AW541" s="90"/>
      <c r="AX541" s="90"/>
      <c r="AY541" s="90"/>
      <c r="AZ541" s="90"/>
      <c r="BA541" s="90"/>
      <c r="BB541" s="90"/>
      <c r="BC541" s="90"/>
      <c r="BD541" s="90"/>
      <c r="BE541" s="90"/>
      <c r="BF541" s="90"/>
      <c r="BG541" s="90"/>
      <c r="BH541" s="90"/>
      <c r="BI541" s="90"/>
      <c r="BJ541" s="90"/>
      <c r="BK541" s="90"/>
      <c r="BL541" s="90"/>
      <c r="BM541" s="90"/>
      <c r="BN541" s="90"/>
      <c r="BO541" s="90"/>
      <c r="BP541" s="90"/>
      <c r="BQ541" s="90"/>
      <c r="BR541" s="91"/>
    </row>
    <row r="542" spans="1:70" ht="30.4" customHeight="1" x14ac:dyDescent="0.2">
      <c r="B542" s="35" t="s">
        <v>846</v>
      </c>
      <c r="C542" s="16" t="s">
        <v>215</v>
      </c>
      <c r="D542" s="67" t="s">
        <v>913</v>
      </c>
      <c r="E542" s="186">
        <f>G542-G542*$E$7%</f>
        <v>4.4400000000000004</v>
      </c>
      <c r="F542" s="210">
        <f>PRODUCT(E542,F12)</f>
        <v>0</v>
      </c>
      <c r="G542" s="191">
        <v>4.4400000000000004</v>
      </c>
      <c r="AF542" s="2">
        <v>3.5819999999999999</v>
      </c>
      <c r="AP542" s="5">
        <v>8</v>
      </c>
      <c r="AQ542" s="6">
        <v>2.3E-2</v>
      </c>
      <c r="AR542" s="5">
        <f>AP542*E548</f>
        <v>87.6</v>
      </c>
      <c r="AS542" s="7">
        <f>AQ542*E548</f>
        <v>0.25184999999999996</v>
      </c>
    </row>
    <row r="543" spans="1:70" ht="30.4" customHeight="1" x14ac:dyDescent="0.2">
      <c r="B543" s="35" t="s">
        <v>847</v>
      </c>
      <c r="C543" s="16" t="s">
        <v>216</v>
      </c>
      <c r="D543" s="67" t="s">
        <v>914</v>
      </c>
      <c r="E543" s="186">
        <f>G543-G543*$E$7%</f>
        <v>6.42</v>
      </c>
      <c r="F543" s="210">
        <f>PRODUCT(E543,F12)</f>
        <v>0</v>
      </c>
      <c r="G543" s="191">
        <v>6.42</v>
      </c>
      <c r="AR543" s="5"/>
      <c r="AS543" s="7"/>
    </row>
    <row r="544" spans="1:70" ht="30.4" customHeight="1" x14ac:dyDescent="0.2">
      <c r="B544" s="35" t="s">
        <v>848</v>
      </c>
      <c r="C544" s="16" t="s">
        <v>217</v>
      </c>
      <c r="D544" s="67" t="s">
        <v>915</v>
      </c>
      <c r="E544" s="186">
        <f>G544-G544*$E$7%</f>
        <v>6.83</v>
      </c>
      <c r="F544" s="210">
        <f>PRODUCT(E544,F12)</f>
        <v>0</v>
      </c>
      <c r="G544" s="191">
        <v>6.83</v>
      </c>
      <c r="AF544" s="2">
        <v>2.5489999999999999</v>
      </c>
      <c r="AP544" s="5">
        <v>9</v>
      </c>
      <c r="AQ544" s="6">
        <v>2.3E-2</v>
      </c>
      <c r="AR544" s="5">
        <f>AP544*E550</f>
        <v>62.64</v>
      </c>
      <c r="AS544" s="7">
        <f>AQ544*E550</f>
        <v>0.16008</v>
      </c>
    </row>
    <row r="545" spans="1:70" s="92" customFormat="1" ht="31.9" customHeight="1" x14ac:dyDescent="0.2">
      <c r="A545" s="338" t="s">
        <v>203</v>
      </c>
      <c r="B545" s="338"/>
      <c r="C545" s="338"/>
      <c r="D545" s="338"/>
      <c r="E545" s="338"/>
      <c r="F545" s="210"/>
      <c r="G545" s="192"/>
      <c r="H545" s="166"/>
      <c r="I545" s="166"/>
      <c r="J545" s="166"/>
      <c r="K545" s="90"/>
      <c r="L545" s="90"/>
      <c r="M545" s="90"/>
      <c r="N545" s="90"/>
      <c r="O545" s="90"/>
      <c r="P545" s="90"/>
      <c r="Q545" s="90"/>
      <c r="R545" s="90"/>
      <c r="S545" s="90"/>
      <c r="T545" s="90"/>
      <c r="U545" s="90"/>
      <c r="V545" s="90"/>
      <c r="W545" s="90"/>
      <c r="X545" s="90"/>
      <c r="Y545" s="90"/>
      <c r="Z545" s="90"/>
      <c r="AA545" s="90"/>
      <c r="AB545" s="90"/>
      <c r="AC545" s="90"/>
      <c r="AD545" s="90"/>
      <c r="AE545" s="90"/>
      <c r="AF545" s="90">
        <v>3.7210000000000001</v>
      </c>
      <c r="AG545" s="90"/>
      <c r="AH545" s="90"/>
      <c r="AI545" s="90"/>
      <c r="AJ545" s="90"/>
      <c r="AK545" s="90"/>
      <c r="AL545" s="90"/>
      <c r="AM545" s="90"/>
      <c r="AN545" s="90"/>
      <c r="AO545" s="90"/>
      <c r="AP545" s="93">
        <v>10</v>
      </c>
      <c r="AQ545" s="99">
        <v>2.3E-2</v>
      </c>
      <c r="AR545" s="93">
        <f>AP545*E551</f>
        <v>114.3</v>
      </c>
      <c r="AS545" s="95">
        <f>AQ545*E551</f>
        <v>0.26289000000000001</v>
      </c>
      <c r="AT545" s="90"/>
      <c r="AU545" s="90"/>
      <c r="AV545" s="90"/>
      <c r="AW545" s="90"/>
      <c r="AX545" s="90"/>
      <c r="AY545" s="90"/>
      <c r="AZ545" s="90"/>
      <c r="BA545" s="90"/>
      <c r="BB545" s="90"/>
      <c r="BC545" s="90"/>
      <c r="BD545" s="90"/>
      <c r="BE545" s="90"/>
      <c r="BF545" s="90"/>
      <c r="BG545" s="90"/>
      <c r="BH545" s="90"/>
      <c r="BI545" s="90"/>
      <c r="BJ545" s="90"/>
      <c r="BK545" s="90"/>
      <c r="BL545" s="90"/>
      <c r="BM545" s="90"/>
      <c r="BN545" s="90"/>
      <c r="BO545" s="90"/>
      <c r="BP545" s="90"/>
      <c r="BQ545" s="90"/>
      <c r="BR545" s="91"/>
    </row>
    <row r="546" spans="1:70" ht="25.15" customHeight="1" x14ac:dyDescent="0.2">
      <c r="B546" s="35" t="s">
        <v>828</v>
      </c>
      <c r="C546" s="16" t="s">
        <v>215</v>
      </c>
      <c r="D546" s="67" t="s">
        <v>469</v>
      </c>
      <c r="E546" s="186">
        <f>G546-G546*$E$7%</f>
        <v>6.5</v>
      </c>
      <c r="F546" s="210">
        <f>PRODUCT(E546,F12)</f>
        <v>0</v>
      </c>
      <c r="G546" s="191">
        <v>6.5</v>
      </c>
      <c r="AF546" s="2">
        <v>3.8180000000000001</v>
      </c>
      <c r="AP546" s="5">
        <v>8</v>
      </c>
      <c r="AQ546" s="6">
        <v>2.3E-2</v>
      </c>
      <c r="AR546" s="5">
        <f>AP546*E552</f>
        <v>94</v>
      </c>
      <c r="AS546" s="7">
        <f>AQ546*E552</f>
        <v>0.27024999999999999</v>
      </c>
    </row>
    <row r="547" spans="1:70" ht="25.15" customHeight="1" x14ac:dyDescent="0.2">
      <c r="B547" s="35" t="s">
        <v>829</v>
      </c>
      <c r="C547" s="16" t="s">
        <v>216</v>
      </c>
      <c r="D547" s="67" t="s">
        <v>501</v>
      </c>
      <c r="E547" s="186">
        <f>G547-G547*$E$7%</f>
        <v>10.61</v>
      </c>
      <c r="F547" s="210">
        <f>PRODUCT(E547,F12)</f>
        <v>0</v>
      </c>
      <c r="G547" s="191">
        <v>10.61</v>
      </c>
      <c r="AR547" s="5"/>
      <c r="AS547" s="7"/>
    </row>
    <row r="548" spans="1:70" ht="25.15" customHeight="1" x14ac:dyDescent="0.2">
      <c r="B548" s="35" t="s">
        <v>830</v>
      </c>
      <c r="C548" s="16" t="s">
        <v>217</v>
      </c>
      <c r="D548" s="67" t="s">
        <v>502</v>
      </c>
      <c r="E548" s="186">
        <f>G548-G548*$E$7%</f>
        <v>10.95</v>
      </c>
      <c r="F548" s="210">
        <f>PRODUCT(E548,F12)</f>
        <v>0</v>
      </c>
      <c r="G548" s="191">
        <v>10.95</v>
      </c>
      <c r="AF548" s="2">
        <v>3.79</v>
      </c>
      <c r="AP548" s="5">
        <v>13.8</v>
      </c>
      <c r="AQ548" s="6">
        <v>2.3E-2</v>
      </c>
      <c r="AR548" s="5">
        <f>AP548*E554</f>
        <v>142.69200000000001</v>
      </c>
      <c r="AS548" s="7">
        <f>AQ548*E554</f>
        <v>0.23782</v>
      </c>
    </row>
    <row r="549" spans="1:70" s="92" customFormat="1" ht="25.15" customHeight="1" x14ac:dyDescent="0.2">
      <c r="A549" s="288" t="s">
        <v>204</v>
      </c>
      <c r="B549" s="288"/>
      <c r="C549" s="288"/>
      <c r="D549" s="288"/>
      <c r="E549" s="288"/>
      <c r="F549" s="210"/>
      <c r="G549" s="191"/>
      <c r="H549" s="166"/>
      <c r="I549" s="166"/>
      <c r="J549" s="166"/>
      <c r="K549" s="90"/>
      <c r="L549" s="90"/>
      <c r="M549" s="90"/>
      <c r="N549" s="90"/>
      <c r="O549" s="90"/>
      <c r="P549" s="90"/>
      <c r="Q549" s="90"/>
      <c r="R549" s="90"/>
      <c r="S549" s="90"/>
      <c r="T549" s="90"/>
      <c r="U549" s="90"/>
      <c r="V549" s="90"/>
      <c r="W549" s="90"/>
      <c r="X549" s="90"/>
      <c r="Y549" s="90"/>
      <c r="Z549" s="90"/>
      <c r="AA549" s="90"/>
      <c r="AB549" s="90"/>
      <c r="AC549" s="90"/>
      <c r="AD549" s="90"/>
      <c r="AE549" s="90"/>
      <c r="AF549" s="90">
        <v>4.41</v>
      </c>
      <c r="AG549" s="90"/>
      <c r="AH549" s="90"/>
      <c r="AI549" s="90"/>
      <c r="AJ549" s="90"/>
      <c r="AK549" s="90"/>
      <c r="AL549" s="90"/>
      <c r="AM549" s="90"/>
      <c r="AN549" s="90"/>
      <c r="AO549" s="90"/>
      <c r="AP549" s="93">
        <v>12.2</v>
      </c>
      <c r="AQ549" s="99">
        <v>2.3E-2</v>
      </c>
      <c r="AR549" s="93">
        <f>AP549*E555</f>
        <v>150.548</v>
      </c>
      <c r="AS549" s="95">
        <f>AQ549*E555</f>
        <v>0.28382000000000002</v>
      </c>
      <c r="AT549" s="90"/>
      <c r="AU549" s="90"/>
      <c r="AV549" s="90"/>
      <c r="AW549" s="90"/>
      <c r="AX549" s="90"/>
      <c r="AY549" s="90"/>
      <c r="AZ549" s="90"/>
      <c r="BA549" s="90"/>
      <c r="BB549" s="90"/>
      <c r="BC549" s="90"/>
      <c r="BD549" s="90"/>
      <c r="BE549" s="90"/>
      <c r="BF549" s="90"/>
      <c r="BG549" s="90"/>
      <c r="BH549" s="90"/>
      <c r="BI549" s="90"/>
      <c r="BJ549" s="90"/>
      <c r="BK549" s="90"/>
      <c r="BL549" s="90"/>
      <c r="BM549" s="90"/>
      <c r="BN549" s="90"/>
      <c r="BO549" s="90"/>
      <c r="BP549" s="90"/>
      <c r="BQ549" s="90"/>
      <c r="BR549" s="91"/>
    </row>
    <row r="550" spans="1:70" ht="25.15" customHeight="1" x14ac:dyDescent="0.2">
      <c r="B550" s="35" t="s">
        <v>831</v>
      </c>
      <c r="C550" s="16" t="s">
        <v>215</v>
      </c>
      <c r="D550" s="67" t="s">
        <v>469</v>
      </c>
      <c r="E550" s="186">
        <f>G550-G550*$E$7%</f>
        <v>6.96</v>
      </c>
      <c r="F550" s="210">
        <f>PRODUCT(E550,F12)</f>
        <v>0</v>
      </c>
      <c r="G550" s="191">
        <v>6.96</v>
      </c>
      <c r="AF550" s="2">
        <v>4.5460000000000003</v>
      </c>
      <c r="AP550" s="5">
        <v>8</v>
      </c>
      <c r="AQ550" s="6">
        <v>2.3E-2</v>
      </c>
      <c r="AR550" s="5">
        <f>AP550*E556</f>
        <v>102</v>
      </c>
      <c r="AS550" s="7">
        <f>AQ550*E556</f>
        <v>0.29325000000000001</v>
      </c>
    </row>
    <row r="551" spans="1:70" ht="25.15" customHeight="1" x14ac:dyDescent="0.2">
      <c r="B551" s="35" t="s">
        <v>833</v>
      </c>
      <c r="C551" s="16" t="s">
        <v>216</v>
      </c>
      <c r="D551" s="67" t="s">
        <v>501</v>
      </c>
      <c r="E551" s="186">
        <f>G551-G551*$E$7%</f>
        <v>11.43</v>
      </c>
      <c r="F551" s="210">
        <f>PRODUCT(E551,F12)</f>
        <v>0</v>
      </c>
      <c r="G551" s="191">
        <v>11.43</v>
      </c>
      <c r="AR551" s="5"/>
      <c r="AS551" s="7"/>
    </row>
    <row r="552" spans="1:70" ht="25.15" customHeight="1" x14ac:dyDescent="0.2">
      <c r="B552" s="35" t="s">
        <v>834</v>
      </c>
      <c r="C552" s="16" t="s">
        <v>217</v>
      </c>
      <c r="D552" s="67" t="s">
        <v>502</v>
      </c>
      <c r="E552" s="186">
        <f>G552-G552*$E$7%</f>
        <v>11.75</v>
      </c>
      <c r="F552" s="210">
        <f>PRODUCT(E552,F12)</f>
        <v>0</v>
      </c>
      <c r="G552" s="191">
        <v>11.75</v>
      </c>
      <c r="AF552" s="2">
        <v>4.2489999999999997</v>
      </c>
      <c r="AP552" s="5">
        <v>25</v>
      </c>
      <c r="AQ552" s="6">
        <v>2.3E-2</v>
      </c>
      <c r="AR552" s="5" t="e">
        <f>AP552*#REF!</f>
        <v>#REF!</v>
      </c>
      <c r="AS552" s="7" t="e">
        <f>AQ552*#REF!</f>
        <v>#REF!</v>
      </c>
    </row>
    <row r="553" spans="1:70" s="92" customFormat="1" ht="25.15" customHeight="1" x14ac:dyDescent="0.2">
      <c r="A553" s="288" t="s">
        <v>205</v>
      </c>
      <c r="B553" s="288"/>
      <c r="C553" s="288"/>
      <c r="D553" s="288"/>
      <c r="E553" s="288"/>
      <c r="F553" s="210"/>
      <c r="G553" s="192"/>
      <c r="H553" s="166"/>
      <c r="I553" s="166"/>
      <c r="J553" s="166"/>
      <c r="K553" s="90"/>
      <c r="L553" s="90"/>
      <c r="M553" s="90"/>
      <c r="N553" s="90"/>
      <c r="O553" s="90"/>
      <c r="P553" s="90"/>
      <c r="Q553" s="90"/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90"/>
      <c r="AC553" s="90"/>
      <c r="AD553" s="90"/>
      <c r="AE553" s="90"/>
      <c r="AF553" s="90">
        <v>6.31</v>
      </c>
      <c r="AG553" s="90"/>
      <c r="AH553" s="90"/>
      <c r="AI553" s="90"/>
      <c r="AJ553" s="90"/>
      <c r="AK553" s="90"/>
      <c r="AL553" s="90"/>
      <c r="AM553" s="90"/>
      <c r="AN553" s="90"/>
      <c r="AO553" s="90"/>
      <c r="AP553" s="93">
        <v>22</v>
      </c>
      <c r="AQ553" s="99">
        <v>2.3E-2</v>
      </c>
      <c r="AR553" s="93" t="e">
        <f>AP553*#REF!</f>
        <v>#REF!</v>
      </c>
      <c r="AS553" s="95" t="e">
        <f>AQ553*#REF!</f>
        <v>#REF!</v>
      </c>
      <c r="AT553" s="90"/>
      <c r="AU553" s="90"/>
      <c r="AV553" s="90"/>
      <c r="AW553" s="90"/>
      <c r="AX553" s="90"/>
      <c r="AY553" s="90"/>
      <c r="AZ553" s="90"/>
      <c r="BA553" s="90"/>
      <c r="BB553" s="90"/>
      <c r="BC553" s="90"/>
      <c r="BD553" s="90"/>
      <c r="BE553" s="90"/>
      <c r="BF553" s="90"/>
      <c r="BG553" s="90"/>
      <c r="BH553" s="90"/>
      <c r="BI553" s="90"/>
      <c r="BJ553" s="90"/>
      <c r="BK553" s="90"/>
      <c r="BL553" s="90"/>
      <c r="BM553" s="90"/>
      <c r="BN553" s="90"/>
      <c r="BO553" s="90"/>
      <c r="BP553" s="90"/>
      <c r="BQ553" s="90"/>
      <c r="BR553" s="91"/>
    </row>
    <row r="554" spans="1:70" ht="30" customHeight="1" x14ac:dyDescent="0.2">
      <c r="B554" s="35" t="s">
        <v>244</v>
      </c>
      <c r="C554" s="16" t="s">
        <v>215</v>
      </c>
      <c r="D554" s="67" t="s">
        <v>460</v>
      </c>
      <c r="E554" s="186">
        <f>G554-G554*$E$7%</f>
        <v>10.34</v>
      </c>
      <c r="F554" s="210">
        <f>PRODUCT(E554,F12)</f>
        <v>0</v>
      </c>
      <c r="G554" s="191">
        <v>10.34</v>
      </c>
      <c r="AF554" s="2">
        <v>9.2040000000000006</v>
      </c>
      <c r="AP554" s="5">
        <v>21</v>
      </c>
      <c r="AQ554" s="6">
        <v>2.3E-2</v>
      </c>
      <c r="AR554" s="5" t="e">
        <f>AP554*#REF!</f>
        <v>#REF!</v>
      </c>
      <c r="AS554" s="7" t="e">
        <f>AQ554*#REF!</f>
        <v>#REF!</v>
      </c>
    </row>
    <row r="555" spans="1:70" ht="30" customHeight="1" x14ac:dyDescent="0.2">
      <c r="B555" s="35" t="s">
        <v>245</v>
      </c>
      <c r="C555" s="16" t="s">
        <v>216</v>
      </c>
      <c r="D555" s="67" t="s">
        <v>445</v>
      </c>
      <c r="E555" s="186">
        <f>G555-G555*$E$7%</f>
        <v>12.34</v>
      </c>
      <c r="F555" s="210">
        <f>PRODUCT(E555,F12)</f>
        <v>0</v>
      </c>
      <c r="G555" s="191">
        <v>12.34</v>
      </c>
      <c r="AF555" s="2">
        <v>15.749000000000001</v>
      </c>
      <c r="AP555" s="5">
        <v>13.5</v>
      </c>
      <c r="AQ555" s="6">
        <v>2.3E-2</v>
      </c>
      <c r="AR555" s="5" t="e">
        <f>AP555*#REF!</f>
        <v>#REF!</v>
      </c>
      <c r="AS555" s="7" t="e">
        <f>AQ555*#REF!</f>
        <v>#REF!</v>
      </c>
    </row>
    <row r="556" spans="1:70" ht="30" customHeight="1" x14ac:dyDescent="0.2">
      <c r="B556" s="35" t="s">
        <v>246</v>
      </c>
      <c r="C556" s="16" t="s">
        <v>217</v>
      </c>
      <c r="D556" s="67" t="s">
        <v>916</v>
      </c>
      <c r="E556" s="186">
        <f>G556-G556*$E$7%</f>
        <v>12.75</v>
      </c>
      <c r="F556" s="210">
        <f>PRODUCT(E556,F12)</f>
        <v>0</v>
      </c>
      <c r="G556" s="191">
        <v>12.75</v>
      </c>
      <c r="AF556" s="2">
        <v>26.213999999999999</v>
      </c>
      <c r="AP556" s="5">
        <v>17</v>
      </c>
      <c r="AQ556" s="6">
        <v>2.3E-2</v>
      </c>
      <c r="AR556" s="5" t="e">
        <f>AP556*#REF!</f>
        <v>#REF!</v>
      </c>
      <c r="AS556" s="7" t="e">
        <f>AQ556*#REF!</f>
        <v>#REF!</v>
      </c>
    </row>
    <row r="557" spans="1:70" ht="30" customHeight="1" x14ac:dyDescent="0.2">
      <c r="B557" s="35" t="s">
        <v>1089</v>
      </c>
      <c r="C557" s="16" t="s">
        <v>215</v>
      </c>
      <c r="D557" s="67"/>
      <c r="E557" s="186">
        <f>G557-G557*$E$7%</f>
        <v>17.239999999999998</v>
      </c>
      <c r="F557" s="210">
        <f>PRODUCT(E557,F12)</f>
        <v>0</v>
      </c>
      <c r="G557" s="191">
        <v>17.239999999999998</v>
      </c>
      <c r="AF557" s="2">
        <v>15.749000000000001</v>
      </c>
      <c r="AP557" s="5">
        <v>13.5</v>
      </c>
      <c r="AQ557" s="6">
        <v>2.3E-2</v>
      </c>
      <c r="AR557" s="5" t="e">
        <f>AP557*#REF!</f>
        <v>#REF!</v>
      </c>
      <c r="AS557" s="7" t="e">
        <f>AQ557*#REF!</f>
        <v>#REF!</v>
      </c>
    </row>
    <row r="558" spans="1:70" ht="30" customHeight="1" x14ac:dyDescent="0.2">
      <c r="B558" s="35" t="s">
        <v>1090</v>
      </c>
      <c r="C558" s="16" t="s">
        <v>215</v>
      </c>
      <c r="D558" s="67"/>
      <c r="E558" s="186">
        <f>G558-G558*$E$7%</f>
        <v>20.22</v>
      </c>
      <c r="F558" s="210">
        <f>PRODUCT(E558,F12)</f>
        <v>0</v>
      </c>
      <c r="G558" s="191">
        <v>20.22</v>
      </c>
      <c r="AF558" s="2">
        <v>26.213999999999999</v>
      </c>
      <c r="AP558" s="5">
        <v>17</v>
      </c>
      <c r="AQ558" s="6">
        <v>2.3E-2</v>
      </c>
      <c r="AR558" s="5" t="e">
        <f>AP558*#REF!</f>
        <v>#REF!</v>
      </c>
      <c r="AS558" s="7" t="e">
        <f>AQ558*#REF!</f>
        <v>#REF!</v>
      </c>
    </row>
    <row r="559" spans="1:70" s="92" customFormat="1" ht="35.65" customHeight="1" x14ac:dyDescent="0.2">
      <c r="A559" s="288" t="s">
        <v>486</v>
      </c>
      <c r="B559" s="288"/>
      <c r="C559" s="288"/>
      <c r="D559" s="288"/>
      <c r="E559" s="288"/>
      <c r="F559" s="210"/>
      <c r="G559" s="192"/>
      <c r="H559" s="166"/>
      <c r="I559" s="166"/>
      <c r="J559" s="166"/>
      <c r="K559" s="90"/>
      <c r="L559" s="90"/>
      <c r="M559" s="90"/>
      <c r="N559" s="90"/>
      <c r="O559" s="90"/>
      <c r="P559" s="90"/>
      <c r="Q559" s="90"/>
      <c r="R559" s="90"/>
      <c r="S559" s="90"/>
      <c r="T559" s="90"/>
      <c r="U559" s="90"/>
      <c r="V559" s="90"/>
      <c r="W559" s="90"/>
      <c r="X559" s="90"/>
      <c r="Y559" s="90"/>
      <c r="Z559" s="90"/>
      <c r="AA559" s="90"/>
      <c r="AB559" s="90"/>
      <c r="AC559" s="90"/>
      <c r="AD559" s="90"/>
      <c r="AE559" s="90"/>
      <c r="AF559" s="90">
        <v>16.259</v>
      </c>
      <c r="AG559" s="90"/>
      <c r="AH559" s="90"/>
      <c r="AI559" s="90"/>
      <c r="AJ559" s="90"/>
      <c r="AK559" s="90"/>
      <c r="AL559" s="90"/>
      <c r="AM559" s="90"/>
      <c r="AN559" s="90"/>
      <c r="AO559" s="90"/>
      <c r="AP559" s="93">
        <v>15</v>
      </c>
      <c r="AQ559" s="99">
        <v>0.03</v>
      </c>
      <c r="AR559" s="93">
        <f>AP559*E565</f>
        <v>571.65</v>
      </c>
      <c r="AS559" s="95">
        <f>AQ559*E565</f>
        <v>1.1433</v>
      </c>
      <c r="AT559" s="90"/>
      <c r="AU559" s="90"/>
      <c r="AV559" s="90"/>
      <c r="AW559" s="90"/>
      <c r="AX559" s="90"/>
      <c r="AY559" s="90"/>
      <c r="AZ559" s="90"/>
      <c r="BA559" s="90"/>
      <c r="BB559" s="90"/>
      <c r="BC559" s="90"/>
      <c r="BD559" s="90"/>
      <c r="BE559" s="90"/>
      <c r="BF559" s="90"/>
      <c r="BG559" s="90"/>
      <c r="BH559" s="90"/>
      <c r="BI559" s="90"/>
      <c r="BJ559" s="90"/>
      <c r="BK559" s="90"/>
      <c r="BL559" s="90"/>
      <c r="BM559" s="90"/>
      <c r="BN559" s="90"/>
      <c r="BO559" s="90"/>
      <c r="BP559" s="90"/>
      <c r="BQ559" s="90"/>
      <c r="BR559" s="91"/>
    </row>
    <row r="560" spans="1:70" ht="28.15" customHeight="1" x14ac:dyDescent="0.2">
      <c r="B560" s="38" t="s">
        <v>979</v>
      </c>
      <c r="C560" s="16" t="s">
        <v>215</v>
      </c>
      <c r="D560" s="67" t="s">
        <v>468</v>
      </c>
      <c r="E560" s="186">
        <f t="shared" ref="E560:E566" si="67">G560-G560*$E$7%</f>
        <v>2.94</v>
      </c>
      <c r="F560" s="210">
        <f>PRODUCT(E560,F12)</f>
        <v>0</v>
      </c>
      <c r="G560" s="191">
        <v>2.94</v>
      </c>
      <c r="AF560" s="2">
        <v>26.18</v>
      </c>
      <c r="AP560" s="5">
        <v>11.6</v>
      </c>
      <c r="AQ560" s="6">
        <v>0.03</v>
      </c>
      <c r="AR560" s="5">
        <f>AP560*E566</f>
        <v>770.47199999999998</v>
      </c>
      <c r="AS560" s="7">
        <f>AQ560*E566</f>
        <v>1.9925999999999999</v>
      </c>
    </row>
    <row r="561" spans="1:70" ht="28.15" customHeight="1" x14ac:dyDescent="0.2">
      <c r="B561" s="38" t="s">
        <v>980</v>
      </c>
      <c r="C561" s="16" t="s">
        <v>216</v>
      </c>
      <c r="D561" s="67" t="s">
        <v>415</v>
      </c>
      <c r="E561" s="186">
        <f t="shared" si="67"/>
        <v>4.12</v>
      </c>
      <c r="F561" s="210">
        <f>PRODUCT(E561,F12)</f>
        <v>0</v>
      </c>
      <c r="G561" s="191">
        <v>4.12</v>
      </c>
      <c r="AR561" s="5"/>
      <c r="AS561" s="7"/>
    </row>
    <row r="562" spans="1:70" ht="28.15" customHeight="1" x14ac:dyDescent="0.2">
      <c r="B562" s="38" t="s">
        <v>981</v>
      </c>
      <c r="C562" s="16" t="s">
        <v>217</v>
      </c>
      <c r="D562" s="67" t="s">
        <v>485</v>
      </c>
      <c r="E562" s="186">
        <f t="shared" si="67"/>
        <v>6.56</v>
      </c>
      <c r="F562" s="210">
        <f>PRODUCT(E562,F12)</f>
        <v>0</v>
      </c>
      <c r="G562" s="191">
        <v>6.56</v>
      </c>
      <c r="AF562" s="2">
        <v>0.72299999999999998</v>
      </c>
      <c r="AP562" s="5">
        <v>13.5</v>
      </c>
      <c r="AQ562" s="6">
        <v>0.03</v>
      </c>
      <c r="AR562" s="5">
        <f>AP562*E583</f>
        <v>22.95</v>
      </c>
      <c r="AS562" s="7">
        <f>AQ562*E583</f>
        <v>5.0999999999999997E-2</v>
      </c>
    </row>
    <row r="563" spans="1:70" ht="28.15" customHeight="1" x14ac:dyDescent="0.2">
      <c r="B563" s="38" t="s">
        <v>982</v>
      </c>
      <c r="C563" s="16" t="s">
        <v>218</v>
      </c>
      <c r="D563" s="67" t="s">
        <v>445</v>
      </c>
      <c r="E563" s="186">
        <f t="shared" si="67"/>
        <v>13.05</v>
      </c>
      <c r="F563" s="210">
        <f>PRODUCT(E563,F12)</f>
        <v>0</v>
      </c>
      <c r="G563" s="191">
        <v>13.05</v>
      </c>
      <c r="AF563" s="2">
        <v>0.89100000000000001</v>
      </c>
      <c r="AP563" s="5">
        <v>13.2</v>
      </c>
      <c r="AQ563" s="6">
        <v>0.03</v>
      </c>
      <c r="AR563" s="5">
        <f>AP563*E584</f>
        <v>27.587999999999997</v>
      </c>
      <c r="AS563" s="7">
        <f>AQ563*E584</f>
        <v>6.2699999999999992E-2</v>
      </c>
    </row>
    <row r="564" spans="1:70" ht="28.15" customHeight="1" x14ac:dyDescent="0.2">
      <c r="B564" s="38" t="s">
        <v>983</v>
      </c>
      <c r="C564" s="16" t="s">
        <v>219</v>
      </c>
      <c r="D564" s="67" t="s">
        <v>500</v>
      </c>
      <c r="E564" s="186">
        <f t="shared" si="67"/>
        <v>20.170000000000002</v>
      </c>
      <c r="F564" s="210">
        <f>PRODUCT(E564,F12)</f>
        <v>0</v>
      </c>
      <c r="G564" s="191">
        <v>20.170000000000002</v>
      </c>
      <c r="AF564" s="2">
        <v>1.34</v>
      </c>
      <c r="AP564" s="5">
        <v>14</v>
      </c>
      <c r="AQ564" s="6">
        <v>0.03</v>
      </c>
      <c r="AR564" s="5">
        <f>AP564*E585</f>
        <v>43.26</v>
      </c>
      <c r="AS564" s="7">
        <f>AQ564*E585</f>
        <v>9.2699999999999991E-2</v>
      </c>
    </row>
    <row r="565" spans="1:70" ht="28.15" customHeight="1" x14ac:dyDescent="0.2">
      <c r="B565" s="38" t="s">
        <v>984</v>
      </c>
      <c r="C565" s="16" t="s">
        <v>220</v>
      </c>
      <c r="D565" s="67">
        <v>10</v>
      </c>
      <c r="E565" s="186">
        <f t="shared" si="67"/>
        <v>38.11</v>
      </c>
      <c r="F565" s="210">
        <f>PRODUCT(E565,F12)</f>
        <v>0</v>
      </c>
      <c r="G565" s="191">
        <v>38.11</v>
      </c>
      <c r="AF565" s="2">
        <v>1.9710000000000001</v>
      </c>
      <c r="AP565" s="5">
        <v>15.2</v>
      </c>
      <c r="AQ565" s="6">
        <v>0.03</v>
      </c>
      <c r="AR565" s="5">
        <f>AP565*E586</f>
        <v>70.072000000000003</v>
      </c>
      <c r="AS565" s="7">
        <f>AQ565*E586</f>
        <v>0.13830000000000001</v>
      </c>
    </row>
    <row r="566" spans="1:70" ht="28.15" customHeight="1" x14ac:dyDescent="0.2">
      <c r="B566" s="38" t="s">
        <v>985</v>
      </c>
      <c r="C566" s="16" t="s">
        <v>221</v>
      </c>
      <c r="D566" s="67">
        <v>5</v>
      </c>
      <c r="E566" s="186">
        <f t="shared" si="67"/>
        <v>66.42</v>
      </c>
      <c r="F566" s="210">
        <f>PRODUCT(E566,F12)</f>
        <v>0</v>
      </c>
      <c r="G566" s="191">
        <v>66.42</v>
      </c>
      <c r="AF566" s="2">
        <v>3.286</v>
      </c>
      <c r="AP566" s="5">
        <v>16</v>
      </c>
      <c r="AQ566" s="6">
        <v>0.03</v>
      </c>
      <c r="AR566" s="5">
        <f>AP566*E587</f>
        <v>120.48</v>
      </c>
      <c r="AS566" s="7">
        <f>AQ566*E587</f>
        <v>0.22589999999999999</v>
      </c>
    </row>
    <row r="567" spans="1:70" s="92" customFormat="1" ht="32.65" customHeight="1" x14ac:dyDescent="0.2">
      <c r="A567" s="288" t="s">
        <v>487</v>
      </c>
      <c r="B567" s="288"/>
      <c r="C567" s="288"/>
      <c r="D567" s="288"/>
      <c r="E567" s="288"/>
      <c r="F567" s="210"/>
      <c r="G567" s="192"/>
      <c r="H567" s="166"/>
      <c r="I567" s="166"/>
      <c r="J567" s="166"/>
      <c r="K567" s="90"/>
      <c r="L567" s="90"/>
      <c r="M567" s="90"/>
      <c r="N567" s="90"/>
      <c r="O567" s="90"/>
      <c r="P567" s="90"/>
      <c r="Q567" s="90"/>
      <c r="R567" s="90"/>
      <c r="S567" s="90"/>
      <c r="T567" s="90"/>
      <c r="U567" s="90"/>
      <c r="V567" s="90"/>
      <c r="W567" s="90"/>
      <c r="X567" s="90"/>
      <c r="Y567" s="90"/>
      <c r="Z567" s="90"/>
      <c r="AA567" s="90"/>
      <c r="AB567" s="90"/>
      <c r="AC567" s="90"/>
      <c r="AD567" s="90"/>
      <c r="AE567" s="90"/>
      <c r="AF567" s="90">
        <v>16.259</v>
      </c>
      <c r="AG567" s="90"/>
      <c r="AH567" s="90"/>
      <c r="AI567" s="90"/>
      <c r="AJ567" s="90"/>
      <c r="AK567" s="90"/>
      <c r="AL567" s="90"/>
      <c r="AM567" s="90"/>
      <c r="AN567" s="90"/>
      <c r="AO567" s="90"/>
      <c r="AP567" s="93">
        <v>15</v>
      </c>
      <c r="AQ567" s="99">
        <v>0.03</v>
      </c>
      <c r="AR567" s="93">
        <f>AP567*E584</f>
        <v>31.349999999999998</v>
      </c>
      <c r="AS567" s="95">
        <f>AQ567*E584</f>
        <v>6.2699999999999992E-2</v>
      </c>
      <c r="AT567" s="90"/>
      <c r="AU567" s="90"/>
      <c r="AV567" s="90"/>
      <c r="AW567" s="90"/>
      <c r="AX567" s="90"/>
      <c r="AY567" s="90"/>
      <c r="AZ567" s="90"/>
      <c r="BA567" s="90"/>
      <c r="BB567" s="90"/>
      <c r="BC567" s="90"/>
      <c r="BD567" s="90"/>
      <c r="BE567" s="90"/>
      <c r="BF567" s="90"/>
      <c r="BG567" s="90"/>
      <c r="BH567" s="90"/>
      <c r="BI567" s="90"/>
      <c r="BJ567" s="90"/>
      <c r="BK567" s="90"/>
      <c r="BL567" s="90"/>
      <c r="BM567" s="90"/>
      <c r="BN567" s="90"/>
      <c r="BO567" s="90"/>
      <c r="BP567" s="90"/>
      <c r="BQ567" s="90"/>
      <c r="BR567" s="91"/>
    </row>
    <row r="568" spans="1:70" ht="28.15" customHeight="1" x14ac:dyDescent="0.2">
      <c r="B568" s="38" t="s">
        <v>996</v>
      </c>
      <c r="C568" s="16" t="s">
        <v>215</v>
      </c>
      <c r="D568" s="67" t="s">
        <v>468</v>
      </c>
      <c r="E568" s="186">
        <f t="shared" ref="E568:E574" si="68">G568-G568*$E$7%</f>
        <v>2.46</v>
      </c>
      <c r="F568" s="210">
        <f>PRODUCT(E568,F12)</f>
        <v>0</v>
      </c>
      <c r="G568" s="191">
        <v>2.46</v>
      </c>
      <c r="AF568" s="2">
        <v>26.18</v>
      </c>
      <c r="AP568" s="5">
        <v>11.6</v>
      </c>
      <c r="AQ568" s="6">
        <v>0.03</v>
      </c>
      <c r="AR568" s="5">
        <f>AP568*E585</f>
        <v>35.843999999999994</v>
      </c>
      <c r="AS568" s="7">
        <f>AQ568*E585</f>
        <v>9.2699999999999991E-2</v>
      </c>
    </row>
    <row r="569" spans="1:70" ht="28.15" customHeight="1" x14ac:dyDescent="0.2">
      <c r="B569" s="38" t="s">
        <v>997</v>
      </c>
      <c r="C569" s="16" t="s">
        <v>216</v>
      </c>
      <c r="D569" s="67" t="s">
        <v>415</v>
      </c>
      <c r="E569" s="186">
        <f t="shared" si="68"/>
        <v>3.29</v>
      </c>
      <c r="F569" s="210">
        <f>PRODUCT(E569,F12)</f>
        <v>0</v>
      </c>
      <c r="G569" s="191">
        <v>3.29</v>
      </c>
      <c r="AR569" s="5"/>
      <c r="AS569" s="7"/>
    </row>
    <row r="570" spans="1:70" ht="28.15" customHeight="1" x14ac:dyDescent="0.2">
      <c r="B570" s="38" t="s">
        <v>998</v>
      </c>
      <c r="C570" s="16" t="s">
        <v>217</v>
      </c>
      <c r="D570" s="67" t="s">
        <v>485</v>
      </c>
      <c r="E570" s="186">
        <f t="shared" si="68"/>
        <v>5.01</v>
      </c>
      <c r="F570" s="210">
        <f>PRODUCT(E570,F12)</f>
        <v>0</v>
      </c>
      <c r="G570" s="191">
        <v>5.01</v>
      </c>
      <c r="AF570" s="2">
        <v>0.72299999999999998</v>
      </c>
      <c r="AP570" s="5">
        <v>13.5</v>
      </c>
      <c r="AQ570" s="6">
        <v>0.03</v>
      </c>
      <c r="AR570" s="5">
        <f>AP570*E627</f>
        <v>101.52</v>
      </c>
      <c r="AS570" s="7">
        <f>AQ570*E627</f>
        <v>0.22559999999999997</v>
      </c>
    </row>
    <row r="571" spans="1:70" ht="28.15" customHeight="1" x14ac:dyDescent="0.2">
      <c r="B571" s="38" t="s">
        <v>986</v>
      </c>
      <c r="C571" s="16" t="s">
        <v>218</v>
      </c>
      <c r="D571" s="67" t="s">
        <v>445</v>
      </c>
      <c r="E571" s="186">
        <f t="shared" si="68"/>
        <v>8.86</v>
      </c>
      <c r="F571" s="210">
        <f>PRODUCT(E571,F12)</f>
        <v>0</v>
      </c>
      <c r="G571" s="191">
        <v>8.86</v>
      </c>
      <c r="AF571" s="2">
        <v>0.72299999999999998</v>
      </c>
      <c r="AP571" s="5">
        <v>13.5</v>
      </c>
      <c r="AQ571" s="6">
        <v>0.03</v>
      </c>
      <c r="AR571" s="5">
        <f>AP571*E628</f>
        <v>133.10999999999999</v>
      </c>
      <c r="AS571" s="7">
        <f>AQ571*E628</f>
        <v>0.29579999999999995</v>
      </c>
    </row>
    <row r="572" spans="1:70" ht="28.15" customHeight="1" x14ac:dyDescent="0.2">
      <c r="B572" s="38" t="s">
        <v>987</v>
      </c>
      <c r="C572" s="16" t="s">
        <v>219</v>
      </c>
      <c r="D572" s="67" t="s">
        <v>500</v>
      </c>
      <c r="E572" s="186">
        <f t="shared" si="68"/>
        <v>13.89</v>
      </c>
      <c r="F572" s="210">
        <f>PRODUCT(E572,F12)</f>
        <v>0</v>
      </c>
      <c r="G572" s="191">
        <v>13.89</v>
      </c>
      <c r="AR572" s="5"/>
      <c r="AS572" s="7"/>
    </row>
    <row r="573" spans="1:70" ht="28.15" customHeight="1" x14ac:dyDescent="0.2">
      <c r="B573" s="38" t="s">
        <v>988</v>
      </c>
      <c r="C573" s="16" t="s">
        <v>220</v>
      </c>
      <c r="D573" s="67">
        <v>10</v>
      </c>
      <c r="E573" s="186">
        <f t="shared" si="68"/>
        <v>25.12</v>
      </c>
      <c r="F573" s="210">
        <f>PRODUCT(E573,F12)</f>
        <v>0</v>
      </c>
      <c r="G573" s="191">
        <v>25.12</v>
      </c>
      <c r="AF573" s="2">
        <v>0.72299999999999998</v>
      </c>
      <c r="AP573" s="5">
        <v>13.5</v>
      </c>
      <c r="AQ573" s="6">
        <v>0.03</v>
      </c>
      <c r="AR573" s="5">
        <f>AP573*E630</f>
        <v>99.63</v>
      </c>
      <c r="AS573" s="7">
        <f>AQ573*E630</f>
        <v>0.22139999999999999</v>
      </c>
    </row>
    <row r="574" spans="1:70" ht="28.15" customHeight="1" x14ac:dyDescent="0.2">
      <c r="B574" s="38" t="s">
        <v>989</v>
      </c>
      <c r="C574" s="16" t="s">
        <v>221</v>
      </c>
      <c r="D574" s="67" t="s">
        <v>11</v>
      </c>
      <c r="E574" s="186">
        <f t="shared" si="68"/>
        <v>47.28</v>
      </c>
      <c r="F574" s="210">
        <f>PRODUCT(E574,F12)</f>
        <v>0</v>
      </c>
      <c r="G574" s="191">
        <v>47.28</v>
      </c>
      <c r="AF574" s="2">
        <v>0.72299999999999998</v>
      </c>
      <c r="AP574" s="5">
        <v>13.5</v>
      </c>
      <c r="AQ574" s="6">
        <v>0.03</v>
      </c>
      <c r="AR574" s="5">
        <f>AP574*E631</f>
        <v>135.405</v>
      </c>
      <c r="AS574" s="7">
        <f>AQ574*E631</f>
        <v>0.30089999999999995</v>
      </c>
    </row>
    <row r="575" spans="1:70" s="92" customFormat="1" ht="45.4" customHeight="1" x14ac:dyDescent="0.2">
      <c r="A575" s="288" t="s">
        <v>644</v>
      </c>
      <c r="B575" s="288"/>
      <c r="C575" s="288"/>
      <c r="D575" s="288"/>
      <c r="E575" s="288"/>
      <c r="F575" s="210"/>
      <c r="G575" s="192"/>
      <c r="H575" s="166"/>
      <c r="I575" s="166"/>
      <c r="J575" s="166"/>
      <c r="K575" s="90"/>
      <c r="L575" s="90"/>
      <c r="M575" s="90"/>
      <c r="N575" s="90"/>
      <c r="O575" s="90"/>
      <c r="P575" s="90"/>
      <c r="Q575" s="90"/>
      <c r="R575" s="90"/>
      <c r="S575" s="90"/>
      <c r="T575" s="90"/>
      <c r="U575" s="90"/>
      <c r="V575" s="90"/>
      <c r="W575" s="90"/>
      <c r="X575" s="90"/>
      <c r="Y575" s="90"/>
      <c r="Z575" s="90"/>
      <c r="AA575" s="90"/>
      <c r="AB575" s="90"/>
      <c r="AC575" s="90"/>
      <c r="AD575" s="90"/>
      <c r="AE575" s="90"/>
      <c r="AF575" s="90">
        <v>2.6890000000000001</v>
      </c>
      <c r="AG575" s="90"/>
      <c r="AH575" s="90"/>
      <c r="AI575" s="90"/>
      <c r="AJ575" s="90"/>
      <c r="AK575" s="90"/>
      <c r="AL575" s="90"/>
      <c r="AM575" s="90"/>
      <c r="AN575" s="90"/>
      <c r="AO575" s="90"/>
      <c r="AP575" s="98">
        <v>21.9</v>
      </c>
      <c r="AQ575" s="99">
        <v>2.3E-2</v>
      </c>
      <c r="AR575" s="93">
        <f>AP575*E633</f>
        <v>195.12899999999999</v>
      </c>
      <c r="AS575" s="95">
        <f>AQ575*E633</f>
        <v>0.20493</v>
      </c>
      <c r="AT575" s="90"/>
      <c r="AU575" s="90"/>
      <c r="AV575" s="90"/>
      <c r="AW575" s="90"/>
      <c r="AX575" s="90"/>
      <c r="AY575" s="90"/>
      <c r="AZ575" s="90"/>
      <c r="BA575" s="90"/>
      <c r="BB575" s="90"/>
      <c r="BC575" s="90"/>
      <c r="BD575" s="90"/>
      <c r="BE575" s="90"/>
      <c r="BF575" s="90"/>
      <c r="BG575" s="90"/>
      <c r="BH575" s="90"/>
      <c r="BI575" s="90"/>
      <c r="BJ575" s="90"/>
      <c r="BK575" s="90"/>
      <c r="BL575" s="90"/>
      <c r="BM575" s="90"/>
      <c r="BN575" s="90"/>
      <c r="BO575" s="90"/>
      <c r="BP575" s="90"/>
      <c r="BQ575" s="90"/>
      <c r="BR575" s="91"/>
    </row>
    <row r="576" spans="1:70" ht="30.4" customHeight="1" x14ac:dyDescent="0.2">
      <c r="B576" s="38" t="s">
        <v>999</v>
      </c>
      <c r="C576" s="22" t="s">
        <v>215</v>
      </c>
      <c r="D576" s="67" t="s">
        <v>416</v>
      </c>
      <c r="E576" s="253">
        <f t="shared" ref="E576:E581" si="69">G576-G576*$E$7%</f>
        <v>3.5</v>
      </c>
      <c r="F576" s="210">
        <f>PRODUCT(E576,F12)</f>
        <v>0</v>
      </c>
      <c r="G576" s="191">
        <v>3.5</v>
      </c>
      <c r="AF576" s="2">
        <v>4.1970000000000001</v>
      </c>
      <c r="AP576" s="10">
        <v>24.3</v>
      </c>
      <c r="AQ576" s="6">
        <v>2.3E-2</v>
      </c>
      <c r="AR576" s="5">
        <f>AP576*E634</f>
        <v>292.32900000000001</v>
      </c>
      <c r="AS576" s="7">
        <f>AQ576*E634</f>
        <v>0.27668999999999999</v>
      </c>
    </row>
    <row r="577" spans="1:71" ht="30.4" customHeight="1" x14ac:dyDescent="0.2">
      <c r="B577" s="38" t="s">
        <v>1000</v>
      </c>
      <c r="C577" s="22" t="s">
        <v>216</v>
      </c>
      <c r="D577" s="67" t="s">
        <v>501</v>
      </c>
      <c r="E577" s="253">
        <f t="shared" si="69"/>
        <v>4.67</v>
      </c>
      <c r="F577" s="210">
        <f>PRODUCT(E577,F12)</f>
        <v>0</v>
      </c>
      <c r="G577" s="191">
        <v>4.67</v>
      </c>
      <c r="AR577" s="5"/>
      <c r="AS577" s="7"/>
    </row>
    <row r="578" spans="1:71" ht="30.4" customHeight="1" x14ac:dyDescent="0.2">
      <c r="B578" s="38" t="s">
        <v>1001</v>
      </c>
      <c r="C578" s="22" t="s">
        <v>217</v>
      </c>
      <c r="D578" s="67" t="s">
        <v>1026</v>
      </c>
      <c r="E578" s="253">
        <f t="shared" si="69"/>
        <v>6.9</v>
      </c>
      <c r="F578" s="210">
        <f>PRODUCT(E578,F12)</f>
        <v>0</v>
      </c>
      <c r="G578" s="191">
        <v>6.9</v>
      </c>
      <c r="AF578" s="2">
        <v>2.0640000000000001</v>
      </c>
      <c r="AP578" s="10">
        <v>22.9</v>
      </c>
      <c r="AQ578" s="6">
        <v>2.3E-2</v>
      </c>
      <c r="AR578" s="5">
        <f>AP578*E635</f>
        <v>0</v>
      </c>
      <c r="AS578" s="7">
        <f>AQ578*E635</f>
        <v>0</v>
      </c>
    </row>
    <row r="579" spans="1:71" ht="30.4" customHeight="1" x14ac:dyDescent="0.2">
      <c r="B579" s="38" t="s">
        <v>990</v>
      </c>
      <c r="C579" s="22" t="s">
        <v>218</v>
      </c>
      <c r="D579" s="67" t="s">
        <v>420</v>
      </c>
      <c r="E579" s="253">
        <f t="shared" si="69"/>
        <v>11.65</v>
      </c>
      <c r="F579" s="210">
        <f>PRODUCT(E579,F12)</f>
        <v>0</v>
      </c>
      <c r="G579" s="191">
        <v>11.65</v>
      </c>
      <c r="AF579" s="2">
        <v>2.0640000000000001</v>
      </c>
      <c r="AP579" s="10">
        <v>22.9</v>
      </c>
      <c r="AQ579" s="6">
        <v>2.3E-2</v>
      </c>
      <c r="AR579" s="5">
        <f>AP579*E636</f>
        <v>203.352</v>
      </c>
      <c r="AS579" s="7">
        <f>AQ579*E636</f>
        <v>0.20424</v>
      </c>
    </row>
    <row r="580" spans="1:71" ht="30.4" customHeight="1" x14ac:dyDescent="0.2">
      <c r="B580" s="38" t="s">
        <v>991</v>
      </c>
      <c r="C580" s="22" t="s">
        <v>219</v>
      </c>
      <c r="D580" s="67" t="s">
        <v>12</v>
      </c>
      <c r="E580" s="253">
        <f t="shared" si="69"/>
        <v>18.14</v>
      </c>
      <c r="F580" s="210">
        <f>PRODUCT(E580,F12)</f>
        <v>0</v>
      </c>
      <c r="G580" s="191">
        <v>18.14</v>
      </c>
      <c r="AF580" s="2">
        <v>2.0640000000000001</v>
      </c>
      <c r="AP580" s="10">
        <v>22.9</v>
      </c>
      <c r="AQ580" s="6">
        <v>2.3E-2</v>
      </c>
      <c r="AR580" s="5">
        <f>AP580*E637</f>
        <v>274.34199999999998</v>
      </c>
      <c r="AS580" s="7">
        <f>AQ580*E637</f>
        <v>0.27554000000000001</v>
      </c>
    </row>
    <row r="581" spans="1:71" ht="30.4" customHeight="1" x14ac:dyDescent="0.2">
      <c r="B581" s="38" t="s">
        <v>992</v>
      </c>
      <c r="C581" s="22" t="s">
        <v>220</v>
      </c>
      <c r="D581" s="67" t="s">
        <v>970</v>
      </c>
      <c r="E581" s="253">
        <f t="shared" si="69"/>
        <v>29.56</v>
      </c>
      <c r="F581" s="210">
        <f>PRODUCT(E581,F12)</f>
        <v>0</v>
      </c>
      <c r="G581" s="191">
        <v>29.56</v>
      </c>
      <c r="AF581" s="2">
        <v>2.0640000000000001</v>
      </c>
      <c r="AP581" s="10">
        <v>22.9</v>
      </c>
      <c r="AQ581" s="6">
        <v>2.3E-2</v>
      </c>
      <c r="AR581" s="5" t="e">
        <f>AP581*#REF!</f>
        <v>#REF!</v>
      </c>
      <c r="AS581" s="7" t="e">
        <f>AQ581*#REF!</f>
        <v>#REF!</v>
      </c>
    </row>
    <row r="582" spans="1:71" s="92" customFormat="1" ht="34.15" customHeight="1" x14ac:dyDescent="0.2">
      <c r="A582" s="288" t="s">
        <v>14</v>
      </c>
      <c r="B582" s="288"/>
      <c r="C582" s="288"/>
      <c r="D582" s="288"/>
      <c r="E582" s="288"/>
      <c r="F582" s="252"/>
      <c r="G582" s="192"/>
      <c r="H582" s="166"/>
      <c r="I582" s="166"/>
      <c r="J582" s="166"/>
      <c r="K582" s="90"/>
      <c r="L582" s="90"/>
      <c r="M582" s="90"/>
      <c r="N582" s="90"/>
      <c r="O582" s="90"/>
      <c r="P582" s="90"/>
      <c r="Q582" s="90"/>
      <c r="R582" s="90"/>
      <c r="S582" s="90"/>
      <c r="T582" s="90"/>
      <c r="U582" s="90"/>
      <c r="V582" s="90"/>
      <c r="W582" s="90"/>
      <c r="X582" s="90"/>
      <c r="Y582" s="90"/>
      <c r="Z582" s="90"/>
      <c r="AA582" s="90"/>
      <c r="AB582" s="90"/>
      <c r="AC582" s="90"/>
      <c r="AD582" s="90"/>
      <c r="AE582" s="90"/>
      <c r="AF582" s="90">
        <v>5.343</v>
      </c>
      <c r="AG582" s="90"/>
      <c r="AH582" s="90"/>
      <c r="AI582" s="90"/>
      <c r="AJ582" s="90"/>
      <c r="AK582" s="90"/>
      <c r="AL582" s="90"/>
      <c r="AM582" s="90"/>
      <c r="AN582" s="90"/>
      <c r="AO582" s="90"/>
      <c r="AP582" s="93">
        <v>15</v>
      </c>
      <c r="AQ582" s="99">
        <v>0.03</v>
      </c>
      <c r="AR582" s="93">
        <f>AP582*E588</f>
        <v>196.5</v>
      </c>
      <c r="AS582" s="95">
        <f>AQ582*E588</f>
        <v>0.39299999999999996</v>
      </c>
      <c r="AT582" s="90"/>
      <c r="AU582" s="90"/>
      <c r="AV582" s="90"/>
      <c r="AW582" s="90"/>
      <c r="AX582" s="90"/>
      <c r="AY582" s="90"/>
      <c r="AZ582" s="90"/>
      <c r="BA582" s="90"/>
      <c r="BB582" s="90"/>
      <c r="BC582" s="90"/>
      <c r="BD582" s="90"/>
      <c r="BE582" s="90"/>
      <c r="BF582" s="90"/>
      <c r="BG582" s="90"/>
      <c r="BH582" s="90"/>
      <c r="BI582" s="90"/>
      <c r="BJ582" s="90"/>
      <c r="BK582" s="90"/>
      <c r="BL582" s="90"/>
      <c r="BM582" s="90"/>
      <c r="BN582" s="90"/>
      <c r="BO582" s="90"/>
      <c r="BP582" s="90"/>
      <c r="BQ582" s="90"/>
      <c r="BR582" s="91"/>
    </row>
    <row r="583" spans="1:71" ht="28.15" customHeight="1" x14ac:dyDescent="0.2">
      <c r="B583" s="38" t="s">
        <v>1002</v>
      </c>
      <c r="C583" s="16" t="s">
        <v>215</v>
      </c>
      <c r="D583" s="67" t="s">
        <v>468</v>
      </c>
      <c r="E583" s="186">
        <f t="shared" ref="E583:E588" si="70">G583-G583*$E$7%</f>
        <v>1.7</v>
      </c>
      <c r="F583" s="210">
        <f>PRODUCT(E583,F12)</f>
        <v>0</v>
      </c>
      <c r="G583" s="191">
        <v>1.7</v>
      </c>
      <c r="AR583" s="5"/>
      <c r="AS583" s="7"/>
    </row>
    <row r="584" spans="1:71" ht="28.15" customHeight="1" x14ac:dyDescent="0.2">
      <c r="B584" s="38" t="s">
        <v>1003</v>
      </c>
      <c r="C584" s="16" t="s">
        <v>216</v>
      </c>
      <c r="D584" s="67" t="s">
        <v>415</v>
      </c>
      <c r="E584" s="186">
        <f t="shared" si="70"/>
        <v>2.09</v>
      </c>
      <c r="F584" s="210">
        <f>PRODUCT(E584,F12)</f>
        <v>0</v>
      </c>
      <c r="G584" s="191">
        <v>2.09</v>
      </c>
      <c r="AF584" s="2">
        <v>2.9769999999999999</v>
      </c>
      <c r="AP584" s="5">
        <v>12</v>
      </c>
      <c r="AQ584" s="6">
        <v>0.03</v>
      </c>
      <c r="AR584" s="5">
        <f>AP584*E627</f>
        <v>90.24</v>
      </c>
      <c r="AS584" s="7">
        <f>AQ584*E627</f>
        <v>0.22559999999999997</v>
      </c>
    </row>
    <row r="585" spans="1:71" ht="28.15" customHeight="1" x14ac:dyDescent="0.2">
      <c r="B585" s="38" t="s">
        <v>1004</v>
      </c>
      <c r="C585" s="16" t="s">
        <v>217</v>
      </c>
      <c r="D585" s="67" t="s">
        <v>485</v>
      </c>
      <c r="E585" s="186">
        <f t="shared" si="70"/>
        <v>3.09</v>
      </c>
      <c r="F585" s="210">
        <f>PRODUCT(E585,F12)</f>
        <v>0</v>
      </c>
      <c r="G585" s="191">
        <v>3.09</v>
      </c>
      <c r="AF585" s="2">
        <v>3.8580000000000001</v>
      </c>
      <c r="AP585" s="5">
        <v>13</v>
      </c>
      <c r="AQ585" s="6">
        <v>0.03</v>
      </c>
      <c r="AR585" s="5">
        <f>AP585*E628</f>
        <v>128.18</v>
      </c>
      <c r="AS585" s="7">
        <f>AQ585*E628</f>
        <v>0.29579999999999995</v>
      </c>
    </row>
    <row r="586" spans="1:71" ht="28.15" customHeight="1" x14ac:dyDescent="0.2">
      <c r="B586" s="38" t="s">
        <v>993</v>
      </c>
      <c r="C586" s="16" t="s">
        <v>218</v>
      </c>
      <c r="D586" s="67" t="s">
        <v>445</v>
      </c>
      <c r="E586" s="186">
        <f t="shared" si="70"/>
        <v>4.6100000000000003</v>
      </c>
      <c r="F586" s="210">
        <f>PRODUCT(E586,F12)</f>
        <v>0</v>
      </c>
      <c r="G586" s="191">
        <v>4.6100000000000003</v>
      </c>
      <c r="AR586" s="5"/>
      <c r="AS586" s="7"/>
    </row>
    <row r="587" spans="1:71" ht="28.15" customHeight="1" x14ac:dyDescent="0.2">
      <c r="B587" s="38" t="s">
        <v>994</v>
      </c>
      <c r="C587" s="16" t="s">
        <v>219</v>
      </c>
      <c r="D587" s="67" t="s">
        <v>500</v>
      </c>
      <c r="E587" s="186">
        <f t="shared" si="70"/>
        <v>7.53</v>
      </c>
      <c r="F587" s="210">
        <f>PRODUCT(E587,F12)</f>
        <v>0</v>
      </c>
      <c r="G587" s="191">
        <v>7.53</v>
      </c>
      <c r="AF587" s="2">
        <v>2.9769999999999999</v>
      </c>
      <c r="AP587" s="5">
        <v>12</v>
      </c>
      <c r="AQ587" s="6">
        <v>0.03</v>
      </c>
      <c r="AR587" s="5">
        <f>AP587*E630</f>
        <v>88.56</v>
      </c>
      <c r="AS587" s="7">
        <f>AQ587*E630</f>
        <v>0.22139999999999999</v>
      </c>
    </row>
    <row r="588" spans="1:71" ht="28.15" customHeight="1" x14ac:dyDescent="0.2">
      <c r="B588" s="38" t="s">
        <v>995</v>
      </c>
      <c r="C588" s="16" t="s">
        <v>220</v>
      </c>
      <c r="D588" s="67">
        <v>10</v>
      </c>
      <c r="E588" s="186">
        <f t="shared" si="70"/>
        <v>13.1</v>
      </c>
      <c r="F588" s="210">
        <f>PRODUCT(E588,F12)</f>
        <v>0</v>
      </c>
      <c r="G588" s="191">
        <v>13.1</v>
      </c>
      <c r="AF588" s="2">
        <v>3.8580000000000001</v>
      </c>
      <c r="AP588" s="5">
        <v>13</v>
      </c>
      <c r="AQ588" s="6">
        <v>0.03</v>
      </c>
      <c r="AR588" s="5">
        <f>AP588*E631</f>
        <v>130.38999999999999</v>
      </c>
      <c r="AS588" s="7">
        <f>AQ588*E631</f>
        <v>0.30089999999999995</v>
      </c>
    </row>
    <row r="589" spans="1:71" s="92" customFormat="1" ht="36.75" customHeight="1" x14ac:dyDescent="0.2">
      <c r="A589" s="288" t="s">
        <v>108</v>
      </c>
      <c r="B589" s="288"/>
      <c r="C589" s="288"/>
      <c r="D589" s="288"/>
      <c r="E589" s="288"/>
      <c r="F589" s="210"/>
      <c r="G589" s="192"/>
      <c r="H589" s="166"/>
      <c r="I589" s="166"/>
      <c r="J589" s="166"/>
      <c r="K589" s="166"/>
      <c r="L589" s="90"/>
      <c r="M589" s="90"/>
      <c r="N589" s="90"/>
      <c r="O589" s="90"/>
      <c r="P589" s="90"/>
      <c r="Q589" s="90"/>
      <c r="R589" s="90"/>
      <c r="S589" s="90"/>
      <c r="T589" s="90"/>
      <c r="U589" s="90"/>
      <c r="V589" s="90"/>
      <c r="W589" s="90"/>
      <c r="X589" s="90"/>
      <c r="Y589" s="90"/>
      <c r="Z589" s="90"/>
      <c r="AA589" s="90"/>
      <c r="AB589" s="90"/>
      <c r="AC589" s="90"/>
      <c r="AD589" s="90"/>
      <c r="AE589" s="90"/>
      <c r="AF589" s="90"/>
      <c r="AG589" s="90"/>
      <c r="AH589" s="90"/>
      <c r="AI589" s="90"/>
      <c r="AJ589" s="90"/>
      <c r="AK589" s="90"/>
      <c r="AL589" s="90"/>
      <c r="AM589" s="90"/>
      <c r="AN589" s="90"/>
      <c r="AO589" s="90"/>
      <c r="AP589" s="90"/>
      <c r="AQ589" s="98">
        <v>21.9</v>
      </c>
      <c r="AR589" s="99">
        <v>2.3E-2</v>
      </c>
      <c r="AS589" s="93" t="e">
        <f>AQ589*#REF!</f>
        <v>#REF!</v>
      </c>
      <c r="AT589" s="95"/>
      <c r="AU589" s="90"/>
      <c r="AV589" s="90"/>
      <c r="AW589" s="90"/>
      <c r="AX589" s="90"/>
      <c r="AY589" s="90"/>
      <c r="AZ589" s="90"/>
      <c r="BA589" s="90"/>
      <c r="BB589" s="90"/>
      <c r="BC589" s="90"/>
      <c r="BD589" s="90"/>
      <c r="BE589" s="90"/>
      <c r="BF589" s="90"/>
      <c r="BG589" s="90"/>
      <c r="BH589" s="90"/>
      <c r="BI589" s="90"/>
      <c r="BJ589" s="90"/>
      <c r="BK589" s="90"/>
      <c r="BL589" s="90"/>
      <c r="BM589" s="90"/>
      <c r="BN589" s="90"/>
      <c r="BO589" s="90"/>
      <c r="BP589" s="90"/>
      <c r="BQ589" s="90"/>
      <c r="BR589" s="90"/>
      <c r="BS589" s="91"/>
    </row>
    <row r="590" spans="1:71" ht="30.4" customHeight="1" x14ac:dyDescent="0.2">
      <c r="B590" s="38" t="s">
        <v>1062</v>
      </c>
      <c r="C590" s="16" t="s">
        <v>215</v>
      </c>
      <c r="D590" s="67" t="s">
        <v>416</v>
      </c>
      <c r="E590" s="186">
        <f t="shared" ref="E590:E595" si="71">G590-G590*$E$7%</f>
        <v>2.76</v>
      </c>
      <c r="F590" s="210">
        <f>PRODUCT(E590,F12)</f>
        <v>0</v>
      </c>
      <c r="G590" s="191">
        <v>2.76</v>
      </c>
      <c r="AF590" s="2">
        <v>4.1970000000000001</v>
      </c>
      <c r="AP590" s="10">
        <v>24.3</v>
      </c>
      <c r="AQ590" s="6">
        <v>2.3E-2</v>
      </c>
      <c r="AR590" s="5" t="e">
        <f>AP590*#REF!</f>
        <v>#REF!</v>
      </c>
      <c r="AS590" s="7" t="e">
        <f>AQ590*#REF!</f>
        <v>#REF!</v>
      </c>
    </row>
    <row r="591" spans="1:71" ht="30.4" customHeight="1" x14ac:dyDescent="0.2">
      <c r="B591" s="38" t="s">
        <v>1063</v>
      </c>
      <c r="C591" s="16" t="s">
        <v>216</v>
      </c>
      <c r="D591" s="67" t="s">
        <v>501</v>
      </c>
      <c r="E591" s="186">
        <f t="shared" si="71"/>
        <v>3.51</v>
      </c>
      <c r="F591" s="210">
        <f>PRODUCT(E591,F12)</f>
        <v>0</v>
      </c>
      <c r="G591" s="191">
        <v>3.51</v>
      </c>
      <c r="AR591" s="5"/>
      <c r="AS591" s="7"/>
    </row>
    <row r="592" spans="1:71" ht="30.4" customHeight="1" x14ac:dyDescent="0.2">
      <c r="B592" s="38" t="s">
        <v>1064</v>
      </c>
      <c r="C592" s="16" t="s">
        <v>217</v>
      </c>
      <c r="D592" s="67" t="s">
        <v>1026</v>
      </c>
      <c r="E592" s="186">
        <f t="shared" si="71"/>
        <v>5.03</v>
      </c>
      <c r="F592" s="210">
        <f>PRODUCT(E592,F12)</f>
        <v>0</v>
      </c>
      <c r="G592" s="191">
        <v>5.03</v>
      </c>
      <c r="AF592" s="2">
        <v>2.0640000000000001</v>
      </c>
      <c r="AP592" s="10">
        <v>22.9</v>
      </c>
      <c r="AQ592" s="6">
        <v>2.3E-2</v>
      </c>
      <c r="AR592" s="5" t="e">
        <f>AP592*#REF!</f>
        <v>#REF!</v>
      </c>
      <c r="AS592" s="7" t="e">
        <f>AQ592*#REF!</f>
        <v>#REF!</v>
      </c>
    </row>
    <row r="593" spans="1:70" ht="30.4" customHeight="1" x14ac:dyDescent="0.2">
      <c r="B593" s="38" t="s">
        <v>1065</v>
      </c>
      <c r="C593" s="16" t="s">
        <v>218</v>
      </c>
      <c r="D593" s="67" t="s">
        <v>420</v>
      </c>
      <c r="E593" s="186">
        <f t="shared" si="71"/>
        <v>7.41</v>
      </c>
      <c r="F593" s="210">
        <f>PRODUCT(E593,F12)</f>
        <v>0</v>
      </c>
      <c r="G593" s="191">
        <v>7.41</v>
      </c>
      <c r="AF593" s="2">
        <v>2.0640000000000001</v>
      </c>
      <c r="AP593" s="10">
        <v>22.9</v>
      </c>
      <c r="AQ593" s="6">
        <v>2.3E-2</v>
      </c>
      <c r="AR593" s="5" t="e">
        <f>AP593*#REF!</f>
        <v>#REF!</v>
      </c>
      <c r="AS593" s="7" t="e">
        <f>AQ593*#REF!</f>
        <v>#REF!</v>
      </c>
    </row>
    <row r="594" spans="1:70" ht="30.4" customHeight="1" x14ac:dyDescent="0.2">
      <c r="B594" s="38" t="s">
        <v>1066</v>
      </c>
      <c r="C594" s="16" t="s">
        <v>219</v>
      </c>
      <c r="D594" s="67" t="s">
        <v>12</v>
      </c>
      <c r="E594" s="186">
        <f t="shared" si="71"/>
        <v>11.86</v>
      </c>
      <c r="F594" s="210">
        <f>PRODUCT(E594,F12)</f>
        <v>0</v>
      </c>
      <c r="G594" s="191">
        <v>11.86</v>
      </c>
      <c r="AF594" s="2">
        <v>2.0640000000000001</v>
      </c>
      <c r="AP594" s="10">
        <v>22.9</v>
      </c>
      <c r="AQ594" s="6">
        <v>2.3E-2</v>
      </c>
      <c r="AR594" s="5" t="e">
        <f>AP594*#REF!</f>
        <v>#REF!</v>
      </c>
      <c r="AS594" s="7" t="e">
        <f>AQ594*#REF!</f>
        <v>#REF!</v>
      </c>
    </row>
    <row r="595" spans="1:70" ht="30.4" customHeight="1" x14ac:dyDescent="0.2">
      <c r="B595" s="38" t="s">
        <v>1067</v>
      </c>
      <c r="C595" s="16" t="s">
        <v>220</v>
      </c>
      <c r="D595" s="67" t="s">
        <v>970</v>
      </c>
      <c r="E595" s="186">
        <f t="shared" si="71"/>
        <v>17.54</v>
      </c>
      <c r="F595" s="210">
        <f>PRODUCT(E595,F12)</f>
        <v>0</v>
      </c>
      <c r="G595" s="191">
        <v>17.54</v>
      </c>
      <c r="AF595" s="2">
        <v>2.0640000000000001</v>
      </c>
      <c r="AP595" s="10">
        <v>22.9</v>
      </c>
      <c r="AQ595" s="6">
        <v>2.3E-2</v>
      </c>
      <c r="AR595" s="5" t="e">
        <f>AP595*#REF!</f>
        <v>#REF!</v>
      </c>
      <c r="AS595" s="7" t="e">
        <f>AQ595*#REF!</f>
        <v>#REF!</v>
      </c>
    </row>
    <row r="596" spans="1:70" s="92" customFormat="1" ht="34.9" customHeight="1" x14ac:dyDescent="0.2">
      <c r="A596" s="288" t="s">
        <v>15</v>
      </c>
      <c r="B596" s="288"/>
      <c r="C596" s="288"/>
      <c r="D596" s="288"/>
      <c r="E596" s="288"/>
      <c r="F596" s="210"/>
      <c r="G596" s="192"/>
      <c r="H596" s="166"/>
      <c r="I596" s="166"/>
      <c r="J596" s="166"/>
      <c r="K596" s="90"/>
      <c r="L596" s="90"/>
      <c r="M596" s="90"/>
      <c r="N596" s="90"/>
      <c r="O596" s="90"/>
      <c r="P596" s="90"/>
      <c r="Q596" s="90"/>
      <c r="R596" s="90"/>
      <c r="S596" s="90"/>
      <c r="T596" s="90"/>
      <c r="U596" s="90"/>
      <c r="V596" s="90"/>
      <c r="W596" s="90"/>
      <c r="X596" s="90"/>
      <c r="Y596" s="90"/>
      <c r="Z596" s="90"/>
      <c r="AA596" s="90"/>
      <c r="AB596" s="90"/>
      <c r="AC596" s="90"/>
      <c r="AD596" s="90"/>
      <c r="AE596" s="90"/>
      <c r="AF596" s="90">
        <v>2.863</v>
      </c>
      <c r="AG596" s="90"/>
      <c r="AH596" s="90"/>
      <c r="AI596" s="90"/>
      <c r="AJ596" s="90"/>
      <c r="AK596" s="90"/>
      <c r="AL596" s="90"/>
      <c r="AM596" s="90"/>
      <c r="AN596" s="90"/>
      <c r="AO596" s="90"/>
      <c r="AP596" s="98">
        <v>22.7</v>
      </c>
      <c r="AQ596" s="99">
        <v>2.3E-2</v>
      </c>
      <c r="AR596" s="93" t="e">
        <f>AP596*#REF!</f>
        <v>#REF!</v>
      </c>
      <c r="AS596" s="95" t="e">
        <f>AQ596*#REF!</f>
        <v>#REF!</v>
      </c>
      <c r="AT596" s="90"/>
      <c r="AU596" s="90"/>
      <c r="AV596" s="90"/>
      <c r="AW596" s="90"/>
      <c r="AX596" s="90"/>
      <c r="AY596" s="90"/>
      <c r="AZ596" s="90"/>
      <c r="BA596" s="90"/>
      <c r="BB596" s="90"/>
      <c r="BC596" s="90"/>
      <c r="BD596" s="90"/>
      <c r="BE596" s="90"/>
      <c r="BF596" s="90"/>
      <c r="BG596" s="90"/>
      <c r="BH596" s="90"/>
      <c r="BI596" s="90"/>
      <c r="BJ596" s="90"/>
      <c r="BK596" s="90"/>
      <c r="BL596" s="90"/>
      <c r="BM596" s="90"/>
      <c r="BN596" s="90"/>
      <c r="BO596" s="90"/>
      <c r="BP596" s="90"/>
      <c r="BQ596" s="90"/>
      <c r="BR596" s="91"/>
    </row>
    <row r="597" spans="1:70" ht="45" customHeight="1" x14ac:dyDescent="0.2">
      <c r="B597" s="139" t="s">
        <v>10</v>
      </c>
      <c r="C597" s="22" t="s">
        <v>2</v>
      </c>
      <c r="D597" s="67" t="s">
        <v>668</v>
      </c>
      <c r="E597" s="186">
        <f>G597-G597*$E$7%</f>
        <v>5.31</v>
      </c>
      <c r="F597" s="210">
        <f>PRODUCT(E597,F12)</f>
        <v>0</v>
      </c>
      <c r="G597" s="191">
        <v>5.31</v>
      </c>
      <c r="AF597" s="2">
        <v>4.4980000000000002</v>
      </c>
      <c r="AP597" s="10">
        <v>25.6</v>
      </c>
      <c r="AQ597" s="6">
        <v>2.3E-2</v>
      </c>
      <c r="AR597" s="5" t="e">
        <f>AP597*#REF!</f>
        <v>#REF!</v>
      </c>
      <c r="AS597" s="7" t="e">
        <f>AQ597*#REF!</f>
        <v>#REF!</v>
      </c>
    </row>
    <row r="598" spans="1:70" ht="45" customHeight="1" x14ac:dyDescent="0.2">
      <c r="B598" s="140" t="s">
        <v>9</v>
      </c>
      <c r="C598" s="22" t="s">
        <v>1</v>
      </c>
      <c r="D598" s="67" t="s">
        <v>438</v>
      </c>
      <c r="E598" s="186">
        <f>G598-G598*$E$7%</f>
        <v>7.31</v>
      </c>
      <c r="F598" s="210">
        <f>PRODUCT(E598,F12)</f>
        <v>0</v>
      </c>
      <c r="G598" s="191">
        <v>7.31</v>
      </c>
      <c r="AR598" s="5"/>
      <c r="AS598" s="7"/>
    </row>
    <row r="599" spans="1:70" s="92" customFormat="1" ht="30" customHeight="1" x14ac:dyDescent="0.2">
      <c r="A599" s="288" t="s">
        <v>16</v>
      </c>
      <c r="B599" s="288"/>
      <c r="C599" s="288"/>
      <c r="D599" s="288"/>
      <c r="E599" s="288"/>
      <c r="F599" s="210"/>
      <c r="G599" s="192"/>
      <c r="H599" s="166"/>
      <c r="I599" s="166"/>
      <c r="J599" s="166"/>
      <c r="K599" s="90"/>
      <c r="L599" s="90"/>
      <c r="M599" s="90"/>
      <c r="N599" s="90"/>
      <c r="O599" s="90"/>
      <c r="P599" s="90"/>
      <c r="Q599" s="90"/>
      <c r="R599" s="90"/>
      <c r="S599" s="90"/>
      <c r="T599" s="90"/>
      <c r="U599" s="90"/>
      <c r="V599" s="90"/>
      <c r="W599" s="90"/>
      <c r="X599" s="90"/>
      <c r="Y599" s="90"/>
      <c r="Z599" s="90"/>
      <c r="AA599" s="90"/>
      <c r="AB599" s="90"/>
      <c r="AC599" s="90"/>
      <c r="AD599" s="90"/>
      <c r="AE599" s="90"/>
      <c r="AF599" s="90">
        <v>2.863</v>
      </c>
      <c r="AG599" s="90"/>
      <c r="AH599" s="90"/>
      <c r="AI599" s="90"/>
      <c r="AJ599" s="90"/>
      <c r="AK599" s="90"/>
      <c r="AL599" s="90"/>
      <c r="AM599" s="90"/>
      <c r="AN599" s="90"/>
      <c r="AO599" s="90"/>
      <c r="AP599" s="98">
        <v>22.7</v>
      </c>
      <c r="AQ599" s="99">
        <v>2.3E-2</v>
      </c>
      <c r="AR599" s="93" t="e">
        <f>AP599*#REF!</f>
        <v>#REF!</v>
      </c>
      <c r="AS599" s="95" t="e">
        <f>AQ599*#REF!</f>
        <v>#REF!</v>
      </c>
      <c r="AT599" s="90"/>
      <c r="AU599" s="90"/>
      <c r="AV599" s="90"/>
      <c r="AW599" s="90"/>
      <c r="AX599" s="90"/>
      <c r="AY599" s="90"/>
      <c r="AZ599" s="90"/>
      <c r="BA599" s="90"/>
      <c r="BB599" s="90"/>
      <c r="BC599" s="90"/>
      <c r="BD599" s="90"/>
      <c r="BE599" s="90"/>
      <c r="BF599" s="90"/>
      <c r="BG599" s="90"/>
      <c r="BH599" s="90"/>
      <c r="BI599" s="90"/>
      <c r="BJ599" s="90"/>
      <c r="BK599" s="90"/>
      <c r="BL599" s="90"/>
      <c r="BM599" s="90"/>
      <c r="BN599" s="90"/>
      <c r="BO599" s="90"/>
      <c r="BP599" s="90"/>
      <c r="BQ599" s="90"/>
      <c r="BR599" s="91"/>
    </row>
    <row r="600" spans="1:70" ht="42" customHeight="1" x14ac:dyDescent="0.2">
      <c r="B600" s="139" t="s">
        <v>8</v>
      </c>
      <c r="C600" s="22" t="s">
        <v>2</v>
      </c>
      <c r="D600" s="67" t="s">
        <v>668</v>
      </c>
      <c r="E600" s="186">
        <f>G600-G600*$E$7%</f>
        <v>4.55</v>
      </c>
      <c r="F600" s="210">
        <f>PRODUCT(E600,F12)</f>
        <v>0</v>
      </c>
      <c r="G600" s="191">
        <v>4.55</v>
      </c>
      <c r="AF600" s="2">
        <v>4.4980000000000002</v>
      </c>
      <c r="AP600" s="10">
        <v>25.6</v>
      </c>
      <c r="AQ600" s="6">
        <v>2.3E-2</v>
      </c>
      <c r="AR600" s="5" t="e">
        <f>AP600*#REF!</f>
        <v>#REF!</v>
      </c>
      <c r="AS600" s="7" t="e">
        <f>AQ600*#REF!</f>
        <v>#REF!</v>
      </c>
    </row>
    <row r="601" spans="1:70" ht="42" customHeight="1" x14ac:dyDescent="0.2">
      <c r="B601" s="140" t="s">
        <v>7</v>
      </c>
      <c r="C601" s="22" t="s">
        <v>1</v>
      </c>
      <c r="D601" s="67" t="s">
        <v>438</v>
      </c>
      <c r="E601" s="186">
        <f>G601-G601*$E$7%</f>
        <v>6.13</v>
      </c>
      <c r="F601" s="210">
        <f>PRODUCT(E601,F12)</f>
        <v>0</v>
      </c>
      <c r="G601" s="191">
        <v>6.13</v>
      </c>
      <c r="AR601" s="5"/>
      <c r="AS601" s="7"/>
    </row>
    <row r="602" spans="1:70" s="92" customFormat="1" ht="30" customHeight="1" x14ac:dyDescent="0.2">
      <c r="A602" s="288" t="s">
        <v>17</v>
      </c>
      <c r="B602" s="288"/>
      <c r="C602" s="288"/>
      <c r="D602" s="288"/>
      <c r="E602" s="288"/>
      <c r="F602" s="210"/>
      <c r="G602" s="192"/>
      <c r="H602" s="166"/>
      <c r="I602" s="166"/>
      <c r="J602" s="166"/>
      <c r="K602" s="90"/>
      <c r="L602" s="90"/>
      <c r="M602" s="90"/>
      <c r="N602" s="90"/>
      <c r="O602" s="90"/>
      <c r="P602" s="90"/>
      <c r="Q602" s="90"/>
      <c r="R602" s="90"/>
      <c r="S602" s="90"/>
      <c r="T602" s="90"/>
      <c r="U602" s="90"/>
      <c r="V602" s="90"/>
      <c r="W602" s="90"/>
      <c r="X602" s="90"/>
      <c r="Y602" s="90"/>
      <c r="Z602" s="90"/>
      <c r="AA602" s="90"/>
      <c r="AB602" s="90"/>
      <c r="AC602" s="90"/>
      <c r="AD602" s="90"/>
      <c r="AE602" s="90"/>
      <c r="AF602" s="90">
        <v>2.863</v>
      </c>
      <c r="AG602" s="90"/>
      <c r="AH602" s="90"/>
      <c r="AI602" s="90"/>
      <c r="AJ602" s="90"/>
      <c r="AK602" s="90"/>
      <c r="AL602" s="90"/>
      <c r="AM602" s="90"/>
      <c r="AN602" s="90"/>
      <c r="AO602" s="90"/>
      <c r="AP602" s="98">
        <v>22.7</v>
      </c>
      <c r="AQ602" s="99">
        <v>2.3E-2</v>
      </c>
      <c r="AR602" s="93" t="e">
        <f>AP602*#REF!</f>
        <v>#REF!</v>
      </c>
      <c r="AS602" s="95" t="e">
        <f>AQ602*#REF!</f>
        <v>#REF!</v>
      </c>
      <c r="AT602" s="90"/>
      <c r="AU602" s="90"/>
      <c r="AV602" s="90"/>
      <c r="AW602" s="90"/>
      <c r="AX602" s="90"/>
      <c r="AY602" s="90"/>
      <c r="AZ602" s="90"/>
      <c r="BA602" s="90"/>
      <c r="BB602" s="90"/>
      <c r="BC602" s="90"/>
      <c r="BD602" s="90"/>
      <c r="BE602" s="90"/>
      <c r="BF602" s="90"/>
      <c r="BG602" s="90"/>
      <c r="BH602" s="90"/>
      <c r="BI602" s="90"/>
      <c r="BJ602" s="90"/>
      <c r="BK602" s="90"/>
      <c r="BL602" s="90"/>
      <c r="BM602" s="90"/>
      <c r="BN602" s="90"/>
      <c r="BO602" s="90"/>
      <c r="BP602" s="90"/>
      <c r="BQ602" s="90"/>
      <c r="BR602" s="91"/>
    </row>
    <row r="603" spans="1:70" ht="42" customHeight="1" x14ac:dyDescent="0.2">
      <c r="B603" s="139" t="s">
        <v>6</v>
      </c>
      <c r="C603" s="22" t="s">
        <v>2</v>
      </c>
      <c r="D603" s="67" t="s">
        <v>668</v>
      </c>
      <c r="E603" s="186">
        <f>G603-G603*$E$7%</f>
        <v>5.41</v>
      </c>
      <c r="F603" s="210">
        <f>PRODUCT(E603,F12)</f>
        <v>0</v>
      </c>
      <c r="G603" s="191">
        <v>5.41</v>
      </c>
      <c r="AF603" s="2">
        <v>4.4980000000000002</v>
      </c>
      <c r="AP603" s="10">
        <v>25.6</v>
      </c>
      <c r="AQ603" s="6">
        <v>2.3E-2</v>
      </c>
      <c r="AR603" s="5" t="e">
        <f>AP603*#REF!</f>
        <v>#REF!</v>
      </c>
      <c r="AS603" s="7" t="e">
        <f>AQ603*#REF!</f>
        <v>#REF!</v>
      </c>
    </row>
    <row r="604" spans="1:70" ht="42" customHeight="1" x14ac:dyDescent="0.2">
      <c r="B604" s="140" t="s">
        <v>5</v>
      </c>
      <c r="C604" s="22" t="s">
        <v>1</v>
      </c>
      <c r="D604" s="67" t="s">
        <v>438</v>
      </c>
      <c r="E604" s="186">
        <f>G604-G604*$E$7%</f>
        <v>7.67</v>
      </c>
      <c r="F604" s="210">
        <f>PRODUCT(E604,F12)</f>
        <v>0</v>
      </c>
      <c r="G604" s="191">
        <v>7.67</v>
      </c>
      <c r="AR604" s="5"/>
      <c r="AS604" s="7"/>
    </row>
    <row r="605" spans="1:70" s="92" customFormat="1" ht="30" customHeight="1" x14ac:dyDescent="0.2">
      <c r="A605" s="288" t="s">
        <v>18</v>
      </c>
      <c r="B605" s="288"/>
      <c r="C605" s="288"/>
      <c r="D605" s="288"/>
      <c r="E605" s="288"/>
      <c r="F605" s="210"/>
      <c r="G605" s="192"/>
      <c r="H605" s="166"/>
      <c r="I605" s="166"/>
      <c r="J605" s="166"/>
      <c r="K605" s="90"/>
      <c r="L605" s="90"/>
      <c r="M605" s="90"/>
      <c r="N605" s="90"/>
      <c r="O605" s="90"/>
      <c r="P605" s="90"/>
      <c r="Q605" s="90"/>
      <c r="R605" s="90"/>
      <c r="S605" s="90"/>
      <c r="T605" s="90"/>
      <c r="U605" s="90"/>
      <c r="V605" s="90"/>
      <c r="W605" s="90"/>
      <c r="X605" s="90"/>
      <c r="Y605" s="90"/>
      <c r="Z605" s="90"/>
      <c r="AA605" s="90"/>
      <c r="AB605" s="90"/>
      <c r="AC605" s="90"/>
      <c r="AD605" s="90"/>
      <c r="AE605" s="90"/>
      <c r="AF605" s="90">
        <v>2.863</v>
      </c>
      <c r="AG605" s="90"/>
      <c r="AH605" s="90"/>
      <c r="AI605" s="90"/>
      <c r="AJ605" s="90"/>
      <c r="AK605" s="90"/>
      <c r="AL605" s="90"/>
      <c r="AM605" s="90"/>
      <c r="AN605" s="90"/>
      <c r="AO605" s="90"/>
      <c r="AP605" s="98">
        <v>22.7</v>
      </c>
      <c r="AQ605" s="99">
        <v>2.3E-2</v>
      </c>
      <c r="AR605" s="93">
        <f>AP605*E638</f>
        <v>0</v>
      </c>
      <c r="AS605" s="95">
        <f>AQ605*E638</f>
        <v>0</v>
      </c>
      <c r="AT605" s="90"/>
      <c r="AU605" s="90"/>
      <c r="AV605" s="90"/>
      <c r="AW605" s="90"/>
      <c r="AX605" s="90"/>
      <c r="AY605" s="90"/>
      <c r="AZ605" s="90"/>
      <c r="BA605" s="90"/>
      <c r="BB605" s="90"/>
      <c r="BC605" s="90"/>
      <c r="BD605" s="90"/>
      <c r="BE605" s="90"/>
      <c r="BF605" s="90"/>
      <c r="BG605" s="90"/>
      <c r="BH605" s="90"/>
      <c r="BI605" s="90"/>
      <c r="BJ605" s="90"/>
      <c r="BK605" s="90"/>
      <c r="BL605" s="90"/>
      <c r="BM605" s="90"/>
      <c r="BN605" s="90"/>
      <c r="BO605" s="90"/>
      <c r="BP605" s="90"/>
      <c r="BQ605" s="90"/>
      <c r="BR605" s="91"/>
    </row>
    <row r="606" spans="1:70" ht="42" customHeight="1" x14ac:dyDescent="0.2">
      <c r="B606" s="139" t="s">
        <v>4</v>
      </c>
      <c r="C606" s="22" t="s">
        <v>2</v>
      </c>
      <c r="D606" s="67" t="s">
        <v>668</v>
      </c>
      <c r="E606" s="186">
        <f>G606-G606*$E$7%</f>
        <v>4.67</v>
      </c>
      <c r="F606" s="210">
        <f>PRODUCT(E606,F12)</f>
        <v>0</v>
      </c>
      <c r="G606" s="191">
        <v>4.67</v>
      </c>
      <c r="AF606" s="2">
        <v>4.4980000000000002</v>
      </c>
      <c r="AP606" s="10">
        <v>25.6</v>
      </c>
      <c r="AQ606" s="6">
        <v>2.3E-2</v>
      </c>
      <c r="AR606" s="5">
        <f>AP606*E639</f>
        <v>86.272000000000006</v>
      </c>
      <c r="AS606" s="7">
        <f>AQ606*E639</f>
        <v>7.7509999999999996E-2</v>
      </c>
    </row>
    <row r="607" spans="1:70" ht="42" customHeight="1" x14ac:dyDescent="0.2">
      <c r="B607" s="140" t="s">
        <v>3</v>
      </c>
      <c r="C607" s="22" t="s">
        <v>1</v>
      </c>
      <c r="D607" s="67" t="s">
        <v>438</v>
      </c>
      <c r="E607" s="186">
        <f>G607-G607*$E$7%</f>
        <v>6.47</v>
      </c>
      <c r="F607" s="210">
        <f>PRODUCT(E607,F12)</f>
        <v>0</v>
      </c>
      <c r="G607" s="191">
        <v>6.47</v>
      </c>
      <c r="AR607" s="5"/>
      <c r="AS607" s="7"/>
    </row>
    <row r="608" spans="1:70" s="92" customFormat="1" ht="30" customHeight="1" x14ac:dyDescent="0.2">
      <c r="A608" s="288" t="s">
        <v>19</v>
      </c>
      <c r="B608" s="288"/>
      <c r="C608" s="288"/>
      <c r="D608" s="288"/>
      <c r="E608" s="288"/>
      <c r="F608" s="210"/>
      <c r="G608" s="192"/>
      <c r="H608" s="166"/>
      <c r="I608" s="166"/>
      <c r="J608" s="166"/>
      <c r="K608" s="90"/>
      <c r="L608" s="90"/>
      <c r="M608" s="90"/>
      <c r="N608" s="90"/>
      <c r="O608" s="90"/>
      <c r="P608" s="90"/>
      <c r="Q608" s="90"/>
      <c r="R608" s="90"/>
      <c r="S608" s="90"/>
      <c r="T608" s="90"/>
      <c r="U608" s="90"/>
      <c r="V608" s="90"/>
      <c r="W608" s="90"/>
      <c r="X608" s="90"/>
      <c r="Y608" s="90"/>
      <c r="Z608" s="90"/>
      <c r="AA608" s="90"/>
      <c r="AB608" s="90"/>
      <c r="AC608" s="90"/>
      <c r="AD608" s="90"/>
      <c r="AE608" s="90"/>
      <c r="AF608" s="90">
        <v>2.863</v>
      </c>
      <c r="AG608" s="90"/>
      <c r="AH608" s="90"/>
      <c r="AI608" s="90"/>
      <c r="AJ608" s="90"/>
      <c r="AK608" s="90"/>
      <c r="AL608" s="90"/>
      <c r="AM608" s="90"/>
      <c r="AN608" s="90"/>
      <c r="AO608" s="90"/>
      <c r="AP608" s="98">
        <v>22.7</v>
      </c>
      <c r="AQ608" s="99">
        <v>2.3E-2</v>
      </c>
      <c r="AR608" s="93">
        <f>AP608*E641</f>
        <v>160.94299999999998</v>
      </c>
      <c r="AS608" s="95">
        <f>AQ608*E641</f>
        <v>0.16306999999999999</v>
      </c>
      <c r="AT608" s="90"/>
      <c r="AU608" s="90"/>
      <c r="AV608" s="90"/>
      <c r="AW608" s="90"/>
      <c r="AX608" s="90"/>
      <c r="AY608" s="90"/>
      <c r="AZ608" s="90"/>
      <c r="BA608" s="90"/>
      <c r="BB608" s="90"/>
      <c r="BC608" s="90"/>
      <c r="BD608" s="90"/>
      <c r="BE608" s="90"/>
      <c r="BF608" s="90"/>
      <c r="BG608" s="90"/>
      <c r="BH608" s="90"/>
      <c r="BI608" s="90"/>
      <c r="BJ608" s="90"/>
      <c r="BK608" s="90"/>
      <c r="BL608" s="90"/>
      <c r="BM608" s="90"/>
      <c r="BN608" s="90"/>
      <c r="BO608" s="90"/>
      <c r="BP608" s="90"/>
      <c r="BQ608" s="90"/>
      <c r="BR608" s="91"/>
    </row>
    <row r="609" spans="1:70" ht="42" customHeight="1" x14ac:dyDescent="0.2">
      <c r="B609" s="139" t="s">
        <v>0</v>
      </c>
      <c r="C609" s="22" t="s">
        <v>2</v>
      </c>
      <c r="D609" s="67" t="s">
        <v>668</v>
      </c>
      <c r="E609" s="186">
        <f>G609-G609*$E$7%</f>
        <v>5.53</v>
      </c>
      <c r="F609" s="210">
        <f>PRODUCT(E609,F12)</f>
        <v>0</v>
      </c>
      <c r="G609" s="191">
        <v>5.53</v>
      </c>
      <c r="AF609" s="2">
        <v>4.4980000000000002</v>
      </c>
      <c r="AP609" s="10">
        <v>25.6</v>
      </c>
      <c r="AQ609" s="6">
        <v>2.3E-2</v>
      </c>
      <c r="AR609" s="5">
        <f>AP609*E642</f>
        <v>0</v>
      </c>
      <c r="AS609" s="7">
        <f>AQ609*E642</f>
        <v>0</v>
      </c>
    </row>
    <row r="610" spans="1:70" ht="42" customHeight="1" x14ac:dyDescent="0.2">
      <c r="B610" s="140" t="s">
        <v>1048</v>
      </c>
      <c r="C610" s="22" t="s">
        <v>1</v>
      </c>
      <c r="D610" s="67" t="s">
        <v>438</v>
      </c>
      <c r="E610" s="186">
        <f>G610-G610*$E$7%</f>
        <v>8.27</v>
      </c>
      <c r="F610" s="210">
        <f>PRODUCT(E610,F12)</f>
        <v>0</v>
      </c>
      <c r="G610" s="191">
        <v>8.27</v>
      </c>
      <c r="AR610" s="5"/>
      <c r="AS610" s="7"/>
    </row>
    <row r="611" spans="1:70" s="92" customFormat="1" ht="30" customHeight="1" x14ac:dyDescent="0.2">
      <c r="A611" s="288" t="s">
        <v>20</v>
      </c>
      <c r="B611" s="288"/>
      <c r="C611" s="288"/>
      <c r="D611" s="288"/>
      <c r="E611" s="288"/>
      <c r="F611" s="210"/>
      <c r="G611" s="192"/>
      <c r="H611" s="166"/>
      <c r="I611" s="166"/>
      <c r="J611" s="166"/>
      <c r="K611" s="90"/>
      <c r="L611" s="90"/>
      <c r="M611" s="90"/>
      <c r="N611" s="90"/>
      <c r="O611" s="90"/>
      <c r="P611" s="90"/>
      <c r="Q611" s="90"/>
      <c r="R611" s="90"/>
      <c r="S611" s="90"/>
      <c r="T611" s="90"/>
      <c r="U611" s="90"/>
      <c r="V611" s="90"/>
      <c r="W611" s="90"/>
      <c r="X611" s="90"/>
      <c r="Y611" s="90"/>
      <c r="Z611" s="90"/>
      <c r="AA611" s="90"/>
      <c r="AB611" s="90"/>
      <c r="AC611" s="90"/>
      <c r="AD611" s="90"/>
      <c r="AE611" s="90"/>
      <c r="AF611" s="90">
        <v>2.863</v>
      </c>
      <c r="AG611" s="90"/>
      <c r="AH611" s="90"/>
      <c r="AI611" s="90"/>
      <c r="AJ611" s="90"/>
      <c r="AK611" s="90"/>
      <c r="AL611" s="90"/>
      <c r="AM611" s="90"/>
      <c r="AN611" s="90"/>
      <c r="AO611" s="90"/>
      <c r="AP611" s="98">
        <v>22.7</v>
      </c>
      <c r="AQ611" s="99">
        <v>2.3E-2</v>
      </c>
      <c r="AR611" s="93">
        <f>AP611*E644</f>
        <v>80.358000000000004</v>
      </c>
      <c r="AS611" s="95">
        <f>AQ611*E644</f>
        <v>8.1420000000000006E-2</v>
      </c>
      <c r="AT611" s="90"/>
      <c r="AU611" s="90"/>
      <c r="AV611" s="90"/>
      <c r="AW611" s="90"/>
      <c r="AX611" s="90"/>
      <c r="AY611" s="90"/>
      <c r="AZ611" s="90"/>
      <c r="BA611" s="90"/>
      <c r="BB611" s="90"/>
      <c r="BC611" s="90"/>
      <c r="BD611" s="90"/>
      <c r="BE611" s="90"/>
      <c r="BF611" s="90"/>
      <c r="BG611" s="90"/>
      <c r="BH611" s="90"/>
      <c r="BI611" s="90"/>
      <c r="BJ611" s="90"/>
      <c r="BK611" s="90"/>
      <c r="BL611" s="90"/>
      <c r="BM611" s="90"/>
      <c r="BN611" s="90"/>
      <c r="BO611" s="90"/>
      <c r="BP611" s="90"/>
      <c r="BQ611" s="90"/>
      <c r="BR611" s="91"/>
    </row>
    <row r="612" spans="1:70" ht="42" customHeight="1" x14ac:dyDescent="0.2">
      <c r="B612" s="139" t="s">
        <v>1047</v>
      </c>
      <c r="C612" s="22" t="s">
        <v>2</v>
      </c>
      <c r="D612" s="67" t="s">
        <v>668</v>
      </c>
      <c r="E612" s="186">
        <f>G612-G612*$E$7%</f>
        <v>4.78</v>
      </c>
      <c r="F612" s="210">
        <f>PRODUCT(E612,F12)</f>
        <v>0</v>
      </c>
      <c r="G612" s="191">
        <v>4.78</v>
      </c>
      <c r="AF612" s="2">
        <v>4.4980000000000002</v>
      </c>
      <c r="AP612" s="10">
        <v>25.6</v>
      </c>
      <c r="AQ612" s="6">
        <v>2.3E-2</v>
      </c>
      <c r="AR612" s="5">
        <f>AP612*E645</f>
        <v>0</v>
      </c>
      <c r="AS612" s="7">
        <f>AQ612*E645</f>
        <v>0</v>
      </c>
    </row>
    <row r="613" spans="1:70" ht="42" customHeight="1" x14ac:dyDescent="0.2">
      <c r="B613" s="140" t="s">
        <v>1046</v>
      </c>
      <c r="C613" s="22" t="s">
        <v>1</v>
      </c>
      <c r="D613" s="67" t="s">
        <v>438</v>
      </c>
      <c r="E613" s="186">
        <f>G613-G613*$E$7%</f>
        <v>7.08</v>
      </c>
      <c r="F613" s="210">
        <f>PRODUCT(E613,F12)</f>
        <v>0</v>
      </c>
      <c r="G613" s="191">
        <v>7.08</v>
      </c>
      <c r="AR613" s="5"/>
      <c r="AS613" s="7"/>
    </row>
    <row r="614" spans="1:70" s="92" customFormat="1" ht="30" customHeight="1" x14ac:dyDescent="0.2">
      <c r="A614" s="288" t="s">
        <v>21</v>
      </c>
      <c r="B614" s="288"/>
      <c r="C614" s="288"/>
      <c r="D614" s="288"/>
      <c r="E614" s="288"/>
      <c r="F614" s="210"/>
      <c r="G614" s="192"/>
      <c r="H614" s="166"/>
      <c r="I614" s="166"/>
      <c r="J614" s="166"/>
      <c r="K614" s="90"/>
      <c r="L614" s="90"/>
      <c r="M614" s="90"/>
      <c r="N614" s="90"/>
      <c r="O614" s="90"/>
      <c r="P614" s="90"/>
      <c r="Q614" s="90"/>
      <c r="R614" s="90"/>
      <c r="S614" s="90"/>
      <c r="T614" s="90"/>
      <c r="U614" s="90"/>
      <c r="V614" s="90"/>
      <c r="W614" s="90"/>
      <c r="X614" s="90"/>
      <c r="Y614" s="90"/>
      <c r="Z614" s="90"/>
      <c r="AA614" s="90"/>
      <c r="AB614" s="90"/>
      <c r="AC614" s="90"/>
      <c r="AD614" s="90"/>
      <c r="AE614" s="90"/>
      <c r="AF614" s="90">
        <v>2.863</v>
      </c>
      <c r="AG614" s="90"/>
      <c r="AH614" s="90"/>
      <c r="AI614" s="90"/>
      <c r="AJ614" s="90"/>
      <c r="AK614" s="90"/>
      <c r="AL614" s="90"/>
      <c r="AM614" s="90"/>
      <c r="AN614" s="90"/>
      <c r="AO614" s="90"/>
      <c r="AP614" s="98">
        <v>22.7</v>
      </c>
      <c r="AQ614" s="99">
        <v>2.3E-2</v>
      </c>
      <c r="AR614" s="93">
        <f>AP614*E647</f>
        <v>183.18899999999999</v>
      </c>
      <c r="AS614" s="95">
        <f>AQ614*E647</f>
        <v>0.18561</v>
      </c>
      <c r="AT614" s="90"/>
      <c r="AU614" s="90"/>
      <c r="AV614" s="90"/>
      <c r="AW614" s="90"/>
      <c r="AX614" s="90"/>
      <c r="AY614" s="90"/>
      <c r="AZ614" s="90"/>
      <c r="BA614" s="90"/>
      <c r="BB614" s="90"/>
      <c r="BC614" s="90"/>
      <c r="BD614" s="90"/>
      <c r="BE614" s="90"/>
      <c r="BF614" s="90"/>
      <c r="BG614" s="90"/>
      <c r="BH614" s="90"/>
      <c r="BI614" s="90"/>
      <c r="BJ614" s="90"/>
      <c r="BK614" s="90"/>
      <c r="BL614" s="90"/>
      <c r="BM614" s="90"/>
      <c r="BN614" s="90"/>
      <c r="BO614" s="90"/>
      <c r="BP614" s="90"/>
      <c r="BQ614" s="90"/>
      <c r="BR614" s="91"/>
    </row>
    <row r="615" spans="1:70" ht="42" customHeight="1" x14ac:dyDescent="0.2">
      <c r="B615" s="139" t="s">
        <v>1045</v>
      </c>
      <c r="C615" s="22" t="s">
        <v>319</v>
      </c>
      <c r="D615" s="67" t="s">
        <v>668</v>
      </c>
      <c r="E615" s="186">
        <f>G615-G615*$E$7%</f>
        <v>3.96</v>
      </c>
      <c r="F615" s="210">
        <f>PRODUCT(E615,F12)</f>
        <v>0</v>
      </c>
      <c r="G615" s="191">
        <v>3.96</v>
      </c>
      <c r="AF615" s="2">
        <v>4.4980000000000002</v>
      </c>
      <c r="AP615" s="10">
        <v>25.6</v>
      </c>
      <c r="AQ615" s="6">
        <v>2.3E-2</v>
      </c>
      <c r="AR615" s="5">
        <f>AP615*E648</f>
        <v>240.12800000000004</v>
      </c>
      <c r="AS615" s="7">
        <f>AQ615*E648</f>
        <v>0.21574000000000002</v>
      </c>
    </row>
    <row r="616" spans="1:70" ht="42" customHeight="1" x14ac:dyDescent="0.2">
      <c r="B616" s="140" t="s">
        <v>1044</v>
      </c>
      <c r="C616" s="22" t="s">
        <v>322</v>
      </c>
      <c r="D616" s="67" t="s">
        <v>438</v>
      </c>
      <c r="E616" s="186">
        <f>G616-G616*$E$7%</f>
        <v>5.37</v>
      </c>
      <c r="F616" s="210">
        <f>PRODUCT(E616,F12)</f>
        <v>0</v>
      </c>
      <c r="G616" s="191">
        <v>5.37</v>
      </c>
      <c r="AR616" s="5"/>
      <c r="AS616" s="7"/>
    </row>
    <row r="617" spans="1:70" s="92" customFormat="1" ht="30" customHeight="1" x14ac:dyDescent="0.2">
      <c r="A617" s="288" t="s">
        <v>22</v>
      </c>
      <c r="B617" s="288"/>
      <c r="C617" s="288"/>
      <c r="D617" s="288"/>
      <c r="E617" s="288"/>
      <c r="F617" s="210"/>
      <c r="G617" s="192"/>
      <c r="H617" s="166"/>
      <c r="I617" s="166"/>
      <c r="J617" s="166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0"/>
      <c r="Y617" s="90"/>
      <c r="Z617" s="90"/>
      <c r="AA617" s="90"/>
      <c r="AB617" s="90"/>
      <c r="AC617" s="90"/>
      <c r="AD617" s="90"/>
      <c r="AE617" s="90"/>
      <c r="AF617" s="90">
        <v>2.863</v>
      </c>
      <c r="AG617" s="90"/>
      <c r="AH617" s="90"/>
      <c r="AI617" s="90"/>
      <c r="AJ617" s="90"/>
      <c r="AK617" s="90"/>
      <c r="AL617" s="90"/>
      <c r="AM617" s="90"/>
      <c r="AN617" s="90"/>
      <c r="AO617" s="90"/>
      <c r="AP617" s="98">
        <v>22.7</v>
      </c>
      <c r="AQ617" s="99">
        <v>2.3E-2</v>
      </c>
      <c r="AR617" s="93">
        <f>AP617*E650</f>
        <v>237.89600000000002</v>
      </c>
      <c r="AS617" s="95">
        <f>AQ617*E650</f>
        <v>0.24104</v>
      </c>
      <c r="AT617" s="90"/>
      <c r="AU617" s="90"/>
      <c r="AV617" s="90"/>
      <c r="AW617" s="90"/>
      <c r="AX617" s="90"/>
      <c r="AY617" s="90"/>
      <c r="AZ617" s="90"/>
      <c r="BA617" s="90"/>
      <c r="BB617" s="90"/>
      <c r="BC617" s="90"/>
      <c r="BD617" s="90"/>
      <c r="BE617" s="90"/>
      <c r="BF617" s="90"/>
      <c r="BG617" s="90"/>
      <c r="BH617" s="90"/>
      <c r="BI617" s="90"/>
      <c r="BJ617" s="90"/>
      <c r="BK617" s="90"/>
      <c r="BL617" s="90"/>
      <c r="BM617" s="90"/>
      <c r="BN617" s="90"/>
      <c r="BO617" s="90"/>
      <c r="BP617" s="90"/>
      <c r="BQ617" s="90"/>
      <c r="BR617" s="91"/>
    </row>
    <row r="618" spans="1:70" ht="45" customHeight="1" x14ac:dyDescent="0.2">
      <c r="B618" s="139" t="s">
        <v>1043</v>
      </c>
      <c r="C618" s="22" t="s">
        <v>319</v>
      </c>
      <c r="D618" s="67" t="s">
        <v>668</v>
      </c>
      <c r="E618" s="186">
        <f>G618-G618*$E$7%</f>
        <v>3.2</v>
      </c>
      <c r="F618" s="210">
        <f>PRODUCT(E618,F12)</f>
        <v>0</v>
      </c>
      <c r="G618" s="191">
        <v>3.2</v>
      </c>
      <c r="AF618" s="2">
        <v>4.4980000000000002</v>
      </c>
      <c r="AP618" s="10">
        <v>25.6</v>
      </c>
      <c r="AQ618" s="6">
        <v>2.3E-2</v>
      </c>
      <c r="AR618" s="5">
        <f>AP618*E652</f>
        <v>183.80799999999999</v>
      </c>
      <c r="AS618" s="7">
        <f>AQ618*E652</f>
        <v>0.16513999999999998</v>
      </c>
    </row>
    <row r="619" spans="1:70" ht="45" customHeight="1" x14ac:dyDescent="0.2">
      <c r="B619" s="140" t="s">
        <v>1042</v>
      </c>
      <c r="C619" s="22" t="s">
        <v>322</v>
      </c>
      <c r="D619" s="67" t="s">
        <v>438</v>
      </c>
      <c r="E619" s="186">
        <f>G619-G619*$E$7%</f>
        <v>4.1900000000000004</v>
      </c>
      <c r="F619" s="210">
        <f>PRODUCT(E619,F12)</f>
        <v>0</v>
      </c>
      <c r="G619" s="191">
        <v>4.1900000000000004</v>
      </c>
      <c r="AR619" s="5"/>
      <c r="AS619" s="7"/>
    </row>
    <row r="620" spans="1:70" s="92" customFormat="1" ht="30" customHeight="1" x14ac:dyDescent="0.2">
      <c r="A620" s="288" t="s">
        <v>23</v>
      </c>
      <c r="B620" s="288"/>
      <c r="C620" s="288"/>
      <c r="D620" s="288"/>
      <c r="E620" s="288"/>
      <c r="F620" s="210"/>
      <c r="G620" s="192"/>
      <c r="H620" s="166"/>
      <c r="I620" s="166"/>
      <c r="J620" s="166"/>
      <c r="K620" s="90"/>
      <c r="L620" s="90"/>
      <c r="M620" s="90"/>
      <c r="N620" s="90"/>
      <c r="O620" s="90"/>
      <c r="P620" s="90"/>
      <c r="Q620" s="90"/>
      <c r="R620" s="90"/>
      <c r="S620" s="90"/>
      <c r="T620" s="90"/>
      <c r="U620" s="90"/>
      <c r="V620" s="90"/>
      <c r="W620" s="90"/>
      <c r="X620" s="90"/>
      <c r="Y620" s="90"/>
      <c r="Z620" s="90"/>
      <c r="AA620" s="90"/>
      <c r="AB620" s="90"/>
      <c r="AC620" s="90"/>
      <c r="AD620" s="90"/>
      <c r="AE620" s="90"/>
      <c r="AF620" s="90">
        <v>2.863</v>
      </c>
      <c r="AG620" s="90"/>
      <c r="AH620" s="90"/>
      <c r="AI620" s="90"/>
      <c r="AJ620" s="90"/>
      <c r="AK620" s="90"/>
      <c r="AL620" s="90"/>
      <c r="AM620" s="90"/>
      <c r="AN620" s="90"/>
      <c r="AO620" s="90"/>
      <c r="AP620" s="98">
        <v>22.7</v>
      </c>
      <c r="AQ620" s="99">
        <v>2.3E-2</v>
      </c>
      <c r="AR620" s="93">
        <f>AP620*E656</f>
        <v>903.91399999999999</v>
      </c>
      <c r="AS620" s="95">
        <f>AQ620*E656</f>
        <v>0.91586000000000001</v>
      </c>
      <c r="AT620" s="90"/>
      <c r="AU620" s="90"/>
      <c r="AV620" s="90"/>
      <c r="AW620" s="90"/>
      <c r="AX620" s="90"/>
      <c r="AY620" s="90"/>
      <c r="AZ620" s="90"/>
      <c r="BA620" s="90"/>
      <c r="BB620" s="90"/>
      <c r="BC620" s="90"/>
      <c r="BD620" s="90"/>
      <c r="BE620" s="90"/>
      <c r="BF620" s="90"/>
      <c r="BG620" s="90"/>
      <c r="BH620" s="90"/>
      <c r="BI620" s="90"/>
      <c r="BJ620" s="90"/>
      <c r="BK620" s="90"/>
      <c r="BL620" s="90"/>
      <c r="BM620" s="90"/>
      <c r="BN620" s="90"/>
      <c r="BO620" s="90"/>
      <c r="BP620" s="90"/>
      <c r="BQ620" s="90"/>
      <c r="BR620" s="91"/>
    </row>
    <row r="621" spans="1:70" ht="45" customHeight="1" x14ac:dyDescent="0.2">
      <c r="B621" s="139" t="s">
        <v>1041</v>
      </c>
      <c r="C621" s="22" t="s">
        <v>319</v>
      </c>
      <c r="D621" s="67" t="s">
        <v>668</v>
      </c>
      <c r="E621" s="186">
        <f>G621-G621*$E$7%</f>
        <v>4.03</v>
      </c>
      <c r="F621" s="210">
        <f>PRODUCT(E621,F12)</f>
        <v>0</v>
      </c>
      <c r="G621" s="191">
        <v>4.03</v>
      </c>
      <c r="AF621" s="2">
        <v>4.4980000000000002</v>
      </c>
      <c r="AP621" s="10">
        <v>25.6</v>
      </c>
      <c r="AQ621" s="6">
        <v>2.3E-2</v>
      </c>
      <c r="AR621" s="5">
        <f>AP621*E660</f>
        <v>2107.3919999999998</v>
      </c>
      <c r="AS621" s="7">
        <f>AQ621*E660</f>
        <v>1.8933599999999997</v>
      </c>
    </row>
    <row r="622" spans="1:70" ht="45" customHeight="1" x14ac:dyDescent="0.2">
      <c r="B622" s="140" t="s">
        <v>1040</v>
      </c>
      <c r="C622" s="22" t="s">
        <v>322</v>
      </c>
      <c r="D622" s="67" t="s">
        <v>438</v>
      </c>
      <c r="E622" s="186">
        <f>G622-G622*$E$7%</f>
        <v>5.7</v>
      </c>
      <c r="F622" s="210">
        <f>PRODUCT(E622,F12)</f>
        <v>0</v>
      </c>
      <c r="G622" s="191">
        <v>5.7</v>
      </c>
      <c r="AR622" s="5"/>
      <c r="AS622" s="7"/>
    </row>
    <row r="623" spans="1:70" s="92" customFormat="1" ht="30" customHeight="1" x14ac:dyDescent="0.2">
      <c r="A623" s="288" t="s">
        <v>24</v>
      </c>
      <c r="B623" s="288"/>
      <c r="C623" s="288"/>
      <c r="D623" s="288"/>
      <c r="E623" s="288"/>
      <c r="F623" s="210"/>
      <c r="G623" s="192"/>
      <c r="H623" s="166"/>
      <c r="I623" s="166"/>
      <c r="J623" s="166"/>
      <c r="K623" s="90"/>
      <c r="L623" s="90"/>
      <c r="M623" s="90"/>
      <c r="N623" s="90"/>
      <c r="O623" s="90"/>
      <c r="P623" s="90"/>
      <c r="Q623" s="90"/>
      <c r="R623" s="90"/>
      <c r="S623" s="90"/>
      <c r="T623" s="90"/>
      <c r="U623" s="90"/>
      <c r="V623" s="90"/>
      <c r="W623" s="90"/>
      <c r="X623" s="90"/>
      <c r="Y623" s="90"/>
      <c r="Z623" s="90"/>
      <c r="AA623" s="90"/>
      <c r="AB623" s="90"/>
      <c r="AC623" s="90"/>
      <c r="AD623" s="90"/>
      <c r="AE623" s="90"/>
      <c r="AF623" s="90">
        <v>2.863</v>
      </c>
      <c r="AG623" s="90"/>
      <c r="AH623" s="90"/>
      <c r="AI623" s="90"/>
      <c r="AJ623" s="90"/>
      <c r="AK623" s="90"/>
      <c r="AL623" s="90"/>
      <c r="AM623" s="90"/>
      <c r="AN623" s="90"/>
      <c r="AO623" s="90"/>
      <c r="AP623" s="98">
        <v>22.7</v>
      </c>
      <c r="AQ623" s="99">
        <v>2.3E-2</v>
      </c>
      <c r="AR623" s="93">
        <f>AP623*E662</f>
        <v>0</v>
      </c>
      <c r="AS623" s="95">
        <f>AQ623*E662</f>
        <v>0</v>
      </c>
      <c r="AT623" s="90"/>
      <c r="AU623" s="90"/>
      <c r="AV623" s="90"/>
      <c r="AW623" s="90"/>
      <c r="AX623" s="90"/>
      <c r="AY623" s="90"/>
      <c r="AZ623" s="90"/>
      <c r="BA623" s="90"/>
      <c r="BB623" s="90"/>
      <c r="BC623" s="90"/>
      <c r="BD623" s="90"/>
      <c r="BE623" s="90"/>
      <c r="BF623" s="90"/>
      <c r="BG623" s="90"/>
      <c r="BH623" s="90"/>
      <c r="BI623" s="90"/>
      <c r="BJ623" s="90"/>
      <c r="BK623" s="90"/>
      <c r="BL623" s="90"/>
      <c r="BM623" s="90"/>
      <c r="BN623" s="90"/>
      <c r="BO623" s="90"/>
      <c r="BP623" s="90"/>
      <c r="BQ623" s="90"/>
      <c r="BR623" s="91"/>
    </row>
    <row r="624" spans="1:70" ht="45" customHeight="1" x14ac:dyDescent="0.2">
      <c r="B624" s="139" t="s">
        <v>1039</v>
      </c>
      <c r="C624" s="22" t="s">
        <v>319</v>
      </c>
      <c r="D624" s="67" t="s">
        <v>668</v>
      </c>
      <c r="E624" s="186">
        <f>G624-G624*$E$7%</f>
        <v>3.29</v>
      </c>
      <c r="F624" s="210">
        <f>PRODUCT(E624,F12)</f>
        <v>0</v>
      </c>
      <c r="G624" s="191">
        <v>3.29</v>
      </c>
      <c r="AF624" s="2">
        <v>4.4980000000000002</v>
      </c>
      <c r="AP624" s="10">
        <v>25.6</v>
      </c>
      <c r="AQ624" s="6">
        <v>2.3E-2</v>
      </c>
      <c r="AR624" s="5">
        <f>AP624*E663</f>
        <v>2686.9760000000001</v>
      </c>
      <c r="AS624" s="7">
        <f>AQ624*E663</f>
        <v>2.4140799999999998</v>
      </c>
    </row>
    <row r="625" spans="1:70" ht="45" customHeight="1" x14ac:dyDescent="0.2">
      <c r="B625" s="140" t="s">
        <v>1038</v>
      </c>
      <c r="C625" s="22" t="s">
        <v>322</v>
      </c>
      <c r="D625" s="67" t="s">
        <v>438</v>
      </c>
      <c r="E625" s="186">
        <f>G625-G625*$E$7%</f>
        <v>4.5</v>
      </c>
      <c r="F625" s="210">
        <f>PRODUCT(E625,F12)</f>
        <v>0</v>
      </c>
      <c r="G625" s="191">
        <v>4.5</v>
      </c>
      <c r="AR625" s="5"/>
      <c r="AS625" s="7"/>
    </row>
    <row r="626" spans="1:70" s="92" customFormat="1" ht="30.4" customHeight="1" x14ac:dyDescent="0.2">
      <c r="A626" s="288" t="s">
        <v>207</v>
      </c>
      <c r="B626" s="288"/>
      <c r="C626" s="288"/>
      <c r="D626" s="288"/>
      <c r="E626" s="288"/>
      <c r="F626" s="210"/>
      <c r="G626" s="192"/>
      <c r="H626" s="166"/>
      <c r="I626" s="166"/>
      <c r="J626" s="166"/>
      <c r="K626" s="90"/>
      <c r="L626" s="90"/>
      <c r="M626" s="90"/>
      <c r="N626" s="90"/>
      <c r="O626" s="90"/>
      <c r="P626" s="90"/>
      <c r="Q626" s="90"/>
      <c r="R626" s="90"/>
      <c r="S626" s="90"/>
      <c r="T626" s="90"/>
      <c r="U626" s="90"/>
      <c r="V626" s="90"/>
      <c r="W626" s="90"/>
      <c r="X626" s="90"/>
      <c r="Y626" s="90"/>
      <c r="Z626" s="90"/>
      <c r="AA626" s="90"/>
      <c r="AB626" s="90"/>
      <c r="AC626" s="90"/>
      <c r="AD626" s="90"/>
      <c r="AE626" s="90"/>
      <c r="AF626" s="90"/>
      <c r="AG626" s="90"/>
      <c r="AH626" s="90"/>
      <c r="AI626" s="90"/>
      <c r="AJ626" s="90"/>
      <c r="AK626" s="90"/>
      <c r="AL626" s="90"/>
      <c r="AM626" s="90"/>
      <c r="AN626" s="90"/>
      <c r="AO626" s="90"/>
      <c r="AP626" s="90"/>
      <c r="AQ626" s="90"/>
      <c r="AR626" s="93"/>
      <c r="AS626" s="95"/>
      <c r="AT626" s="90"/>
      <c r="AU626" s="90"/>
      <c r="AV626" s="90"/>
      <c r="AW626" s="90"/>
      <c r="AX626" s="90"/>
      <c r="AY626" s="90"/>
      <c r="AZ626" s="90"/>
      <c r="BA626" s="90"/>
      <c r="BB626" s="90"/>
      <c r="BC626" s="90"/>
      <c r="BD626" s="90"/>
      <c r="BE626" s="90"/>
      <c r="BF626" s="90"/>
      <c r="BG626" s="90"/>
      <c r="BH626" s="90"/>
      <c r="BI626" s="90"/>
      <c r="BJ626" s="90"/>
      <c r="BK626" s="90"/>
      <c r="BL626" s="90"/>
      <c r="BM626" s="90"/>
      <c r="BN626" s="90"/>
      <c r="BO626" s="90"/>
      <c r="BP626" s="90"/>
      <c r="BQ626" s="90"/>
      <c r="BR626" s="91"/>
    </row>
    <row r="627" spans="1:70" ht="39.950000000000003" customHeight="1" x14ac:dyDescent="0.2">
      <c r="B627" s="38" t="s">
        <v>835</v>
      </c>
      <c r="C627" s="22" t="s">
        <v>319</v>
      </c>
      <c r="D627" s="67" t="s">
        <v>485</v>
      </c>
      <c r="E627" s="186">
        <f>G627-G627*$E$7%</f>
        <v>7.52</v>
      </c>
      <c r="F627" s="210">
        <f>PRODUCT(E627,F12)</f>
        <v>0</v>
      </c>
      <c r="G627" s="191">
        <v>7.52</v>
      </c>
      <c r="AF627" s="2">
        <v>2.9769999999999999</v>
      </c>
      <c r="AP627" s="5">
        <v>12</v>
      </c>
      <c r="AQ627" s="6">
        <v>0.03</v>
      </c>
      <c r="AR627" s="5">
        <f>AP627*E633</f>
        <v>106.92</v>
      </c>
      <c r="AS627" s="7">
        <f>AQ627*E633</f>
        <v>0.26729999999999998</v>
      </c>
    </row>
    <row r="628" spans="1:70" ht="39.950000000000003" customHeight="1" x14ac:dyDescent="0.2">
      <c r="B628" s="38" t="s">
        <v>836</v>
      </c>
      <c r="C628" s="22" t="s">
        <v>322</v>
      </c>
      <c r="D628" s="67" t="s">
        <v>416</v>
      </c>
      <c r="E628" s="186">
        <f>G628-G628*$E$7%</f>
        <v>9.86</v>
      </c>
      <c r="F628" s="210">
        <f>PRODUCT(E628,F12)</f>
        <v>0</v>
      </c>
      <c r="G628" s="191">
        <v>9.86</v>
      </c>
      <c r="AF628" s="2">
        <v>3.8580000000000001</v>
      </c>
      <c r="AP628" s="5">
        <v>13</v>
      </c>
      <c r="AQ628" s="6">
        <v>0.03</v>
      </c>
      <c r="AR628" s="5">
        <f>AP628*E634</f>
        <v>156.38999999999999</v>
      </c>
      <c r="AS628" s="7">
        <f>AQ628*E634</f>
        <v>0.36089999999999994</v>
      </c>
    </row>
    <row r="629" spans="1:70" s="92" customFormat="1" ht="30.4" customHeight="1" x14ac:dyDescent="0.2">
      <c r="A629" s="288" t="s">
        <v>208</v>
      </c>
      <c r="B629" s="288"/>
      <c r="C629" s="288"/>
      <c r="D629" s="288"/>
      <c r="E629" s="288"/>
      <c r="F629" s="210"/>
      <c r="G629" s="203"/>
      <c r="H629" s="166"/>
      <c r="I629" s="166"/>
      <c r="J629" s="166"/>
      <c r="K629" s="90"/>
      <c r="L629" s="90"/>
      <c r="M629" s="90"/>
      <c r="N629" s="90"/>
      <c r="O629" s="90"/>
      <c r="P629" s="90"/>
      <c r="Q629" s="90"/>
      <c r="R629" s="90"/>
      <c r="S629" s="90"/>
      <c r="T629" s="90"/>
      <c r="U629" s="90"/>
      <c r="V629" s="90"/>
      <c r="W629" s="90"/>
      <c r="X629" s="90"/>
      <c r="Y629" s="90"/>
      <c r="Z629" s="90"/>
      <c r="AA629" s="90"/>
      <c r="AB629" s="90"/>
      <c r="AC629" s="90"/>
      <c r="AD629" s="90"/>
      <c r="AE629" s="90"/>
      <c r="AF629" s="90"/>
      <c r="AG629" s="90"/>
      <c r="AH629" s="90"/>
      <c r="AI629" s="90"/>
      <c r="AJ629" s="90"/>
      <c r="AK629" s="90"/>
      <c r="AL629" s="90"/>
      <c r="AM629" s="90"/>
      <c r="AN629" s="90"/>
      <c r="AO629" s="90"/>
      <c r="AP629" s="90"/>
      <c r="AQ629" s="90"/>
      <c r="AR629" s="93"/>
      <c r="AS629" s="95"/>
      <c r="AT629" s="90"/>
      <c r="AU629" s="90"/>
      <c r="AV629" s="90"/>
      <c r="AW629" s="90"/>
      <c r="AX629" s="90"/>
      <c r="AY629" s="90"/>
      <c r="AZ629" s="90"/>
      <c r="BA629" s="90"/>
      <c r="BB629" s="90"/>
      <c r="BC629" s="90"/>
      <c r="BD629" s="90"/>
      <c r="BE629" s="90"/>
      <c r="BF629" s="90"/>
      <c r="BG629" s="90"/>
      <c r="BH629" s="90"/>
      <c r="BI629" s="90"/>
      <c r="BJ629" s="90"/>
      <c r="BK629" s="90"/>
      <c r="BL629" s="90"/>
      <c r="BM629" s="90"/>
      <c r="BN629" s="90"/>
      <c r="BO629" s="90"/>
      <c r="BP629" s="90"/>
      <c r="BQ629" s="90"/>
      <c r="BR629" s="91"/>
    </row>
    <row r="630" spans="1:70" ht="39.950000000000003" customHeight="1" x14ac:dyDescent="0.2">
      <c r="B630" s="38" t="s">
        <v>837</v>
      </c>
      <c r="C630" s="22" t="s">
        <v>319</v>
      </c>
      <c r="D630" s="67" t="s">
        <v>485</v>
      </c>
      <c r="E630" s="186">
        <f>G630-G630*$E$7%</f>
        <v>7.38</v>
      </c>
      <c r="F630" s="210">
        <f>PRODUCT(E630,F12)</f>
        <v>0</v>
      </c>
      <c r="G630" s="191">
        <v>7.38</v>
      </c>
      <c r="AF630" s="2">
        <v>2.9769999999999999</v>
      </c>
      <c r="AP630" s="5">
        <v>12</v>
      </c>
      <c r="AQ630" s="6">
        <v>0.03</v>
      </c>
      <c r="AR630" s="5">
        <f>AP630*E636</f>
        <v>106.56</v>
      </c>
      <c r="AS630" s="7">
        <f>AQ630*E636</f>
        <v>0.26640000000000003</v>
      </c>
    </row>
    <row r="631" spans="1:70" ht="39.950000000000003" customHeight="1" x14ac:dyDescent="0.2">
      <c r="B631" s="38" t="s">
        <v>838</v>
      </c>
      <c r="C631" s="22" t="s">
        <v>322</v>
      </c>
      <c r="D631" s="67" t="s">
        <v>416</v>
      </c>
      <c r="E631" s="186">
        <f>G631-G631*$E$7%</f>
        <v>10.029999999999999</v>
      </c>
      <c r="F631" s="210">
        <f>PRODUCT(E631,F12)</f>
        <v>0</v>
      </c>
      <c r="G631" s="191">
        <v>10.029999999999999</v>
      </c>
      <c r="AF631" s="2">
        <v>3.8580000000000001</v>
      </c>
      <c r="AP631" s="5">
        <v>13</v>
      </c>
      <c r="AQ631" s="6">
        <v>0.03</v>
      </c>
      <c r="AR631" s="5">
        <f>AP631*E637</f>
        <v>155.74</v>
      </c>
      <c r="AS631" s="7">
        <f>AQ631*E637</f>
        <v>0.3594</v>
      </c>
    </row>
    <row r="632" spans="1:70" s="92" customFormat="1" ht="34.9" customHeight="1" x14ac:dyDescent="0.2">
      <c r="A632" s="288" t="s">
        <v>864</v>
      </c>
      <c r="B632" s="288"/>
      <c r="C632" s="288"/>
      <c r="D632" s="288"/>
      <c r="E632" s="288"/>
      <c r="F632" s="210"/>
      <c r="G632" s="192"/>
      <c r="H632" s="166"/>
      <c r="I632" s="166"/>
      <c r="J632" s="166"/>
      <c r="K632" s="90"/>
      <c r="L632" s="90"/>
      <c r="M632" s="90"/>
      <c r="N632" s="90"/>
      <c r="O632" s="90"/>
      <c r="P632" s="90"/>
      <c r="Q632" s="90"/>
      <c r="R632" s="90"/>
      <c r="S632" s="90"/>
      <c r="T632" s="90"/>
      <c r="U632" s="90"/>
      <c r="V632" s="90"/>
      <c r="W632" s="90"/>
      <c r="X632" s="90"/>
      <c r="Y632" s="90"/>
      <c r="Z632" s="90"/>
      <c r="AA632" s="90"/>
      <c r="AB632" s="90"/>
      <c r="AC632" s="90"/>
      <c r="AD632" s="90"/>
      <c r="AE632" s="90"/>
      <c r="AF632" s="90"/>
      <c r="AG632" s="90"/>
      <c r="AH632" s="90"/>
      <c r="AI632" s="90"/>
      <c r="AJ632" s="90"/>
      <c r="AK632" s="90"/>
      <c r="AL632" s="90"/>
      <c r="AM632" s="90"/>
      <c r="AN632" s="90"/>
      <c r="AO632" s="90"/>
      <c r="AP632" s="90"/>
      <c r="AQ632" s="90"/>
      <c r="AR632" s="93"/>
      <c r="AS632" s="95"/>
      <c r="AT632" s="90"/>
      <c r="AU632" s="90"/>
      <c r="AV632" s="90"/>
      <c r="AW632" s="90"/>
      <c r="AX632" s="90"/>
      <c r="AY632" s="90"/>
      <c r="AZ632" s="90"/>
      <c r="BA632" s="90"/>
      <c r="BB632" s="90"/>
      <c r="BC632" s="90"/>
      <c r="BD632" s="90"/>
      <c r="BE632" s="90"/>
      <c r="BF632" s="90"/>
      <c r="BG632" s="90"/>
      <c r="BH632" s="90"/>
      <c r="BI632" s="90"/>
      <c r="BJ632" s="90"/>
      <c r="BK632" s="90"/>
      <c r="BL632" s="90"/>
      <c r="BM632" s="90"/>
      <c r="BN632" s="90"/>
      <c r="BO632" s="90"/>
      <c r="BP632" s="90"/>
      <c r="BQ632" s="90"/>
      <c r="BR632" s="91"/>
    </row>
    <row r="633" spans="1:70" ht="39.950000000000003" customHeight="1" x14ac:dyDescent="0.2">
      <c r="B633" s="38" t="s">
        <v>866</v>
      </c>
      <c r="C633" s="22" t="s">
        <v>319</v>
      </c>
      <c r="D633" s="67" t="s">
        <v>485</v>
      </c>
      <c r="E633" s="186">
        <f>G633-G633*$E$7%</f>
        <v>8.91</v>
      </c>
      <c r="F633" s="210">
        <f>PRODUCT(E633,F12)</f>
        <v>0</v>
      </c>
      <c r="G633" s="191">
        <v>8.91</v>
      </c>
      <c r="AF633" s="2">
        <v>0.59299999999999997</v>
      </c>
      <c r="AP633" s="5">
        <v>8</v>
      </c>
      <c r="AQ633" s="6">
        <v>0.03</v>
      </c>
      <c r="AR633" s="5">
        <f>AP633*E590</f>
        <v>22.08</v>
      </c>
      <c r="AS633" s="7">
        <f>AQ633*E590</f>
        <v>8.2799999999999985E-2</v>
      </c>
    </row>
    <row r="634" spans="1:70" ht="39.950000000000003" customHeight="1" x14ac:dyDescent="0.2">
      <c r="B634" s="38" t="s">
        <v>867</v>
      </c>
      <c r="C634" s="22" t="s">
        <v>322</v>
      </c>
      <c r="D634" s="67" t="s">
        <v>416</v>
      </c>
      <c r="E634" s="186">
        <f>G634-G634*$E$7%</f>
        <v>12.03</v>
      </c>
      <c r="F634" s="210">
        <f>PRODUCT(E634,F12)</f>
        <v>0</v>
      </c>
      <c r="G634" s="191">
        <v>12.03</v>
      </c>
      <c r="AF634" s="2">
        <v>0.79100000000000004</v>
      </c>
      <c r="AP634" s="5">
        <v>7.8</v>
      </c>
      <c r="AQ634" s="6">
        <v>0.03</v>
      </c>
      <c r="AR634" s="5">
        <f>AP634*E591</f>
        <v>27.377999999999997</v>
      </c>
      <c r="AS634" s="7">
        <f>AQ634*E591</f>
        <v>0.10529999999999999</v>
      </c>
    </row>
    <row r="635" spans="1:70" s="92" customFormat="1" ht="34.9" customHeight="1" x14ac:dyDescent="0.2">
      <c r="A635" s="288" t="s">
        <v>865</v>
      </c>
      <c r="B635" s="288"/>
      <c r="C635" s="288"/>
      <c r="D635" s="288"/>
      <c r="E635" s="288"/>
      <c r="F635" s="210"/>
      <c r="G635" s="191"/>
      <c r="H635" s="166"/>
      <c r="I635" s="166"/>
      <c r="J635" s="166"/>
      <c r="K635" s="90"/>
      <c r="L635" s="90"/>
      <c r="M635" s="90"/>
      <c r="N635" s="90"/>
      <c r="O635" s="90"/>
      <c r="P635" s="90"/>
      <c r="Q635" s="90"/>
      <c r="R635" s="90"/>
      <c r="S635" s="90"/>
      <c r="T635" s="90"/>
      <c r="U635" s="90"/>
      <c r="V635" s="90"/>
      <c r="W635" s="90"/>
      <c r="X635" s="90"/>
      <c r="Y635" s="90"/>
      <c r="Z635" s="90"/>
      <c r="AA635" s="90"/>
      <c r="AB635" s="90"/>
      <c r="AC635" s="90"/>
      <c r="AD635" s="90"/>
      <c r="AE635" s="90"/>
      <c r="AF635" s="90">
        <v>1.157</v>
      </c>
      <c r="AG635" s="90"/>
      <c r="AH635" s="90"/>
      <c r="AI635" s="90"/>
      <c r="AJ635" s="90"/>
      <c r="AK635" s="90"/>
      <c r="AL635" s="90"/>
      <c r="AM635" s="90"/>
      <c r="AN635" s="90"/>
      <c r="AO635" s="90"/>
      <c r="AP635" s="93">
        <v>7.8</v>
      </c>
      <c r="AQ635" s="99">
        <v>0.03</v>
      </c>
      <c r="AR635" s="93">
        <f>AP635*E593</f>
        <v>57.798000000000002</v>
      </c>
      <c r="AS635" s="95">
        <f>AQ635*E593</f>
        <v>0.2223</v>
      </c>
      <c r="AT635" s="90"/>
      <c r="AU635" s="90"/>
      <c r="AV635" s="90"/>
      <c r="AW635" s="90"/>
      <c r="AX635" s="90"/>
      <c r="AY635" s="90"/>
      <c r="AZ635" s="90"/>
      <c r="BA635" s="90"/>
      <c r="BB635" s="90"/>
      <c r="BC635" s="90"/>
      <c r="BD635" s="90"/>
      <c r="BE635" s="90"/>
      <c r="BF635" s="90"/>
      <c r="BG635" s="90"/>
      <c r="BH635" s="90"/>
      <c r="BI635" s="90"/>
      <c r="BJ635" s="90"/>
      <c r="BK635" s="90"/>
      <c r="BL635" s="90"/>
      <c r="BM635" s="90"/>
      <c r="BN635" s="90"/>
      <c r="BO635" s="90"/>
      <c r="BP635" s="90"/>
      <c r="BQ635" s="90"/>
      <c r="BR635" s="91"/>
    </row>
    <row r="636" spans="1:70" ht="45" customHeight="1" x14ac:dyDescent="0.2">
      <c r="B636" s="38" t="s">
        <v>868</v>
      </c>
      <c r="C636" s="22" t="s">
        <v>319</v>
      </c>
      <c r="D636" s="67" t="s">
        <v>485</v>
      </c>
      <c r="E636" s="186">
        <f>G636-G636*$E$7%</f>
        <v>8.8800000000000008</v>
      </c>
      <c r="F636" s="210">
        <f>PRODUCT(E636,F12)</f>
        <v>0</v>
      </c>
      <c r="G636" s="191">
        <v>8.8800000000000008</v>
      </c>
      <c r="AR636" s="5"/>
      <c r="AS636" s="7"/>
    </row>
    <row r="637" spans="1:70" ht="45" customHeight="1" x14ac:dyDescent="0.2">
      <c r="B637" s="38" t="s">
        <v>869</v>
      </c>
      <c r="C637" s="22" t="s">
        <v>322</v>
      </c>
      <c r="D637" s="67" t="s">
        <v>416</v>
      </c>
      <c r="E637" s="186">
        <f>G637-G637*$E$7%</f>
        <v>11.98</v>
      </c>
      <c r="F637" s="210">
        <f>PRODUCT(E637,F12)</f>
        <v>0</v>
      </c>
      <c r="G637" s="191">
        <v>11.98</v>
      </c>
      <c r="AF637" s="2">
        <v>1.8879999999999999</v>
      </c>
      <c r="AP637" s="10">
        <v>21.3</v>
      </c>
      <c r="AQ637" s="6">
        <v>2.3E-2</v>
      </c>
      <c r="AR637" s="5" t="e">
        <f>AP637*#REF!</f>
        <v>#REF!</v>
      </c>
      <c r="AS637" s="7" t="e">
        <f>AQ637*#REF!</f>
        <v>#REF!</v>
      </c>
    </row>
    <row r="638" spans="1:70" s="92" customFormat="1" ht="31.9" hidden="1" customHeight="1" x14ac:dyDescent="0.2">
      <c r="A638" s="288" t="s">
        <v>26</v>
      </c>
      <c r="B638" s="288"/>
      <c r="C638" s="288"/>
      <c r="D638" s="288"/>
      <c r="E638" s="288"/>
      <c r="F638" s="210"/>
      <c r="G638" s="197"/>
      <c r="H638" s="166"/>
      <c r="I638" s="166"/>
      <c r="J638" s="166"/>
      <c r="K638" s="90"/>
      <c r="L638" s="90"/>
      <c r="M638" s="90"/>
      <c r="N638" s="90"/>
      <c r="O638" s="90"/>
      <c r="P638" s="90"/>
      <c r="Q638" s="90"/>
      <c r="R638" s="90"/>
      <c r="S638" s="90"/>
      <c r="T638" s="90"/>
      <c r="U638" s="90"/>
      <c r="V638" s="90"/>
      <c r="W638" s="90"/>
      <c r="X638" s="90"/>
      <c r="Y638" s="90"/>
      <c r="Z638" s="90"/>
      <c r="AA638" s="90"/>
      <c r="AB638" s="90"/>
      <c r="AC638" s="90"/>
      <c r="AD638" s="90"/>
      <c r="AE638" s="90"/>
      <c r="AF638" s="90">
        <v>6.2</v>
      </c>
      <c r="AG638" s="90"/>
      <c r="AH638" s="90"/>
      <c r="AI638" s="90"/>
      <c r="AJ638" s="90"/>
      <c r="AK638" s="90"/>
      <c r="AL638" s="90"/>
      <c r="AM638" s="90"/>
      <c r="AN638" s="90"/>
      <c r="AO638" s="90"/>
      <c r="AP638" s="93"/>
      <c r="AQ638" s="99"/>
      <c r="AR638" s="93"/>
      <c r="AS638" s="95"/>
      <c r="AT638" s="90"/>
      <c r="AU638" s="90"/>
      <c r="AV638" s="90"/>
      <c r="AW638" s="90"/>
      <c r="AX638" s="90"/>
      <c r="AY638" s="90"/>
      <c r="AZ638" s="90"/>
      <c r="BA638" s="90"/>
      <c r="BB638" s="90"/>
      <c r="BC638" s="90"/>
      <c r="BD638" s="90"/>
      <c r="BE638" s="90"/>
      <c r="BF638" s="90"/>
      <c r="BG638" s="90"/>
      <c r="BH638" s="90"/>
      <c r="BI638" s="90"/>
      <c r="BJ638" s="90"/>
      <c r="BK638" s="90"/>
      <c r="BL638" s="90"/>
      <c r="BM638" s="90"/>
      <c r="BN638" s="90"/>
      <c r="BO638" s="90"/>
      <c r="BP638" s="90"/>
      <c r="BQ638" s="90"/>
      <c r="BR638" s="91"/>
    </row>
    <row r="639" spans="1:70" ht="22.9" hidden="1" customHeight="1" x14ac:dyDescent="0.2">
      <c r="A639" s="341"/>
      <c r="B639" s="38" t="s">
        <v>149</v>
      </c>
      <c r="C639" s="22" t="s">
        <v>336</v>
      </c>
      <c r="D639" s="67" t="s">
        <v>917</v>
      </c>
      <c r="E639" s="186">
        <f>G639-G639*$E$7%</f>
        <v>3.37</v>
      </c>
      <c r="F639" s="210">
        <f>PRODUCT(E639,F12)</f>
        <v>0</v>
      </c>
      <c r="G639" s="204">
        <v>3.37</v>
      </c>
      <c r="AF639" s="2">
        <v>6.2</v>
      </c>
      <c r="AP639" s="5"/>
      <c r="AQ639" s="6"/>
      <c r="AR639" s="5"/>
      <c r="AS639" s="7"/>
    </row>
    <row r="640" spans="1:70" ht="22.9" hidden="1" customHeight="1" x14ac:dyDescent="0.2">
      <c r="A640" s="341"/>
      <c r="B640" s="38" t="s">
        <v>150</v>
      </c>
      <c r="C640" s="22" t="s">
        <v>337</v>
      </c>
      <c r="D640" s="67" t="s">
        <v>483</v>
      </c>
      <c r="E640" s="186">
        <f>G640-G640*$E$7%</f>
        <v>4.43</v>
      </c>
      <c r="F640" s="210">
        <f>PRODUCT(E640,F12)</f>
        <v>0</v>
      </c>
      <c r="G640" s="204">
        <v>4.43</v>
      </c>
      <c r="AF640" s="2">
        <v>6.2</v>
      </c>
      <c r="AP640" s="5"/>
      <c r="AQ640" s="6"/>
      <c r="AR640" s="5"/>
      <c r="AS640" s="7"/>
    </row>
    <row r="641" spans="1:70" ht="22.9" hidden="1" customHeight="1" x14ac:dyDescent="0.2">
      <c r="A641" s="341"/>
      <c r="B641" s="38" t="s">
        <v>151</v>
      </c>
      <c r="C641" s="22" t="s">
        <v>338</v>
      </c>
      <c r="D641" s="67" t="s">
        <v>485</v>
      </c>
      <c r="E641" s="186">
        <f>G641-G641*$E$7%</f>
        <v>7.09</v>
      </c>
      <c r="F641" s="210">
        <f>PRODUCT(E641,F12)</f>
        <v>0</v>
      </c>
      <c r="G641" s="204">
        <v>7.09</v>
      </c>
      <c r="AF641" s="2">
        <v>6.2</v>
      </c>
      <c r="AP641" s="5"/>
      <c r="AQ641" s="6"/>
      <c r="AR641" s="5"/>
      <c r="AS641" s="7"/>
    </row>
    <row r="642" spans="1:70" s="92" customFormat="1" ht="38.25" hidden="1" customHeight="1" x14ac:dyDescent="0.2">
      <c r="A642" s="288" t="s">
        <v>951</v>
      </c>
      <c r="B642" s="288"/>
      <c r="C642" s="288"/>
      <c r="D642" s="288"/>
      <c r="E642" s="288"/>
      <c r="F642" s="210"/>
      <c r="G642" s="197"/>
      <c r="H642" s="166"/>
      <c r="I642" s="166"/>
      <c r="J642" s="166"/>
      <c r="K642" s="90"/>
      <c r="L642" s="90"/>
      <c r="M642" s="90"/>
      <c r="N642" s="90"/>
      <c r="O642" s="90"/>
      <c r="P642" s="90"/>
      <c r="Q642" s="90"/>
      <c r="R642" s="90"/>
      <c r="S642" s="90"/>
      <c r="T642" s="90"/>
      <c r="U642" s="90"/>
      <c r="V642" s="90"/>
      <c r="W642" s="90"/>
      <c r="X642" s="90"/>
      <c r="Y642" s="90"/>
      <c r="Z642" s="90"/>
      <c r="AA642" s="90"/>
      <c r="AB642" s="90"/>
      <c r="AC642" s="90"/>
      <c r="AD642" s="90"/>
      <c r="AE642" s="90"/>
      <c r="AF642" s="90">
        <v>6.2</v>
      </c>
      <c r="AG642" s="90"/>
      <c r="AH642" s="90"/>
      <c r="AI642" s="90"/>
      <c r="AJ642" s="90"/>
      <c r="AK642" s="90"/>
      <c r="AL642" s="90"/>
      <c r="AM642" s="90"/>
      <c r="AN642" s="90"/>
      <c r="AO642" s="90"/>
      <c r="AP642" s="93"/>
      <c r="AQ642" s="99"/>
      <c r="AR642" s="93"/>
      <c r="AS642" s="95"/>
      <c r="AT642" s="90"/>
      <c r="AU642" s="90"/>
      <c r="AV642" s="90"/>
      <c r="AW642" s="90"/>
      <c r="AX642" s="90"/>
      <c r="AY642" s="90"/>
      <c r="AZ642" s="90"/>
      <c r="BA642" s="90"/>
      <c r="BB642" s="90"/>
      <c r="BC642" s="90"/>
      <c r="BD642" s="90"/>
      <c r="BE642" s="90"/>
      <c r="BF642" s="90"/>
      <c r="BG642" s="90"/>
      <c r="BH642" s="90"/>
      <c r="BI642" s="90"/>
      <c r="BJ642" s="90"/>
      <c r="BK642" s="90"/>
      <c r="BL642" s="90"/>
      <c r="BM642" s="90"/>
      <c r="BN642" s="90"/>
      <c r="BO642" s="90"/>
      <c r="BP642" s="90"/>
      <c r="BQ642" s="90"/>
      <c r="BR642" s="91"/>
    </row>
    <row r="643" spans="1:70" ht="35.25" hidden="1" customHeight="1" x14ac:dyDescent="0.2">
      <c r="A643" s="115"/>
      <c r="B643" s="122" t="s">
        <v>952</v>
      </c>
      <c r="C643" s="123" t="s">
        <v>336</v>
      </c>
      <c r="D643" s="123">
        <v>150</v>
      </c>
      <c r="E643" s="186">
        <f>G643-G643*$E$7%</f>
        <v>0</v>
      </c>
      <c r="F643" s="210">
        <f>PRODUCT(E643,F12)</f>
        <v>0</v>
      </c>
      <c r="G643" s="197"/>
      <c r="AF643" s="2">
        <v>6.2</v>
      </c>
      <c r="AP643" s="5"/>
      <c r="AQ643" s="6"/>
      <c r="AR643" s="5"/>
      <c r="AS643" s="7"/>
    </row>
    <row r="644" spans="1:70" ht="35.25" hidden="1" customHeight="1" x14ac:dyDescent="0.2">
      <c r="A644" s="115"/>
      <c r="B644" s="124" t="s">
        <v>953</v>
      </c>
      <c r="C644" s="125" t="s">
        <v>337</v>
      </c>
      <c r="D644" s="125">
        <v>100</v>
      </c>
      <c r="E644" s="186">
        <f>G644-G644*$E$7%</f>
        <v>3.54</v>
      </c>
      <c r="F644" s="210">
        <f>PRODUCT(E644,F12)</f>
        <v>0</v>
      </c>
      <c r="G644" s="204">
        <v>3.54</v>
      </c>
      <c r="AF644" s="2">
        <v>6.2</v>
      </c>
      <c r="AP644" s="5"/>
      <c r="AQ644" s="6"/>
      <c r="AR644" s="5"/>
      <c r="AS644" s="7"/>
    </row>
    <row r="645" spans="1:70" s="239" customFormat="1" ht="35.25" customHeight="1" x14ac:dyDescent="0.2">
      <c r="A645" s="339" t="s">
        <v>209</v>
      </c>
      <c r="B645" s="339"/>
      <c r="C645" s="339"/>
      <c r="D645" s="339"/>
      <c r="E645" s="339"/>
      <c r="F645" s="232"/>
      <c r="G645" s="233"/>
      <c r="H645" s="234"/>
      <c r="I645" s="234"/>
      <c r="J645" s="234"/>
      <c r="K645" s="234"/>
      <c r="L645" s="234"/>
      <c r="M645" s="234"/>
      <c r="N645" s="234"/>
      <c r="O645" s="234"/>
      <c r="P645" s="234"/>
      <c r="Q645" s="234"/>
      <c r="R645" s="234"/>
      <c r="S645" s="234"/>
      <c r="T645" s="234"/>
      <c r="U645" s="234"/>
      <c r="V645" s="234"/>
      <c r="W645" s="234"/>
      <c r="X645" s="234"/>
      <c r="Y645" s="234"/>
      <c r="Z645" s="234"/>
      <c r="AA645" s="234"/>
      <c r="AB645" s="234"/>
      <c r="AC645" s="234"/>
      <c r="AD645" s="234"/>
      <c r="AE645" s="234"/>
      <c r="AF645" s="234">
        <v>6.2</v>
      </c>
      <c r="AG645" s="234"/>
      <c r="AH645" s="234"/>
      <c r="AI645" s="234"/>
      <c r="AJ645" s="234"/>
      <c r="AK645" s="234"/>
      <c r="AL645" s="234"/>
      <c r="AM645" s="234"/>
      <c r="AN645" s="234"/>
      <c r="AO645" s="234"/>
      <c r="AP645" s="235"/>
      <c r="AQ645" s="236"/>
      <c r="AR645" s="235"/>
      <c r="AS645" s="237"/>
      <c r="AT645" s="234"/>
      <c r="AU645" s="234"/>
      <c r="AV645" s="234"/>
      <c r="AW645" s="234"/>
      <c r="AX645" s="234"/>
      <c r="AY645" s="234"/>
      <c r="AZ645" s="234"/>
      <c r="BA645" s="234"/>
      <c r="BB645" s="234"/>
      <c r="BC645" s="234"/>
      <c r="BD645" s="234"/>
      <c r="BE645" s="234"/>
      <c r="BF645" s="234"/>
      <c r="BG645" s="234"/>
      <c r="BH645" s="234"/>
      <c r="BI645" s="234"/>
      <c r="BJ645" s="234"/>
      <c r="BK645" s="234"/>
      <c r="BL645" s="234"/>
      <c r="BM645" s="234"/>
      <c r="BN645" s="234"/>
      <c r="BO645" s="234"/>
      <c r="BP645" s="234"/>
      <c r="BQ645" s="234"/>
      <c r="BR645" s="238"/>
    </row>
    <row r="646" spans="1:70" s="92" customFormat="1" ht="34.9" customHeight="1" x14ac:dyDescent="0.2">
      <c r="A646" s="288" t="s">
        <v>910</v>
      </c>
      <c r="B646" s="288"/>
      <c r="C646" s="288"/>
      <c r="D646" s="288"/>
      <c r="E646" s="288"/>
      <c r="F646" s="210"/>
      <c r="G646" s="192"/>
      <c r="H646" s="166"/>
      <c r="I646" s="166"/>
      <c r="J646" s="166"/>
      <c r="K646" s="90"/>
      <c r="L646" s="90"/>
      <c r="M646" s="90"/>
      <c r="N646" s="90"/>
      <c r="O646" s="90"/>
      <c r="P646" s="90"/>
      <c r="Q646" s="90"/>
      <c r="R646" s="90"/>
      <c r="S646" s="90"/>
      <c r="T646" s="90"/>
      <c r="U646" s="90"/>
      <c r="V646" s="90"/>
      <c r="W646" s="90"/>
      <c r="X646" s="90"/>
      <c r="Y646" s="90"/>
      <c r="Z646" s="90"/>
      <c r="AA646" s="90"/>
      <c r="AB646" s="90"/>
      <c r="AC646" s="90"/>
      <c r="AD646" s="90"/>
      <c r="AE646" s="90"/>
      <c r="AF646" s="90">
        <v>35.825000000000003</v>
      </c>
      <c r="AG646" s="90"/>
      <c r="AH646" s="90"/>
      <c r="AI646" s="90"/>
      <c r="AJ646" s="90"/>
      <c r="AK646" s="90"/>
      <c r="AL646" s="90"/>
      <c r="AM646" s="90"/>
      <c r="AN646" s="90"/>
      <c r="AO646" s="90"/>
      <c r="AP646" s="93">
        <v>13</v>
      </c>
      <c r="AQ646" s="99">
        <v>0.03</v>
      </c>
      <c r="AR646" s="93" t="e">
        <f>AP646*#REF!</f>
        <v>#REF!</v>
      </c>
      <c r="AS646" s="95" t="e">
        <f>AQ646*#REF!</f>
        <v>#REF!</v>
      </c>
      <c r="AT646" s="90"/>
      <c r="AU646" s="90"/>
      <c r="AV646" s="90"/>
      <c r="AW646" s="90"/>
      <c r="AX646" s="90"/>
      <c r="AY646" s="90"/>
      <c r="AZ646" s="90"/>
      <c r="BA646" s="90"/>
      <c r="BB646" s="90"/>
      <c r="BC646" s="90"/>
      <c r="BD646" s="90"/>
      <c r="BE646" s="90"/>
      <c r="BF646" s="90"/>
      <c r="BG646" s="90"/>
      <c r="BH646" s="90"/>
      <c r="BI646" s="90"/>
      <c r="BJ646" s="90"/>
      <c r="BK646" s="90"/>
      <c r="BL646" s="90"/>
      <c r="BM646" s="90"/>
      <c r="BN646" s="90"/>
      <c r="BO646" s="90"/>
      <c r="BP646" s="90"/>
      <c r="BQ646" s="90"/>
      <c r="BR646" s="91"/>
    </row>
    <row r="647" spans="1:70" ht="33" customHeight="1" x14ac:dyDescent="0.2">
      <c r="B647" s="227" t="s">
        <v>841</v>
      </c>
      <c r="C647" s="228" t="s">
        <v>361</v>
      </c>
      <c r="D647" s="229" t="s">
        <v>845</v>
      </c>
      <c r="E647" s="230">
        <f t="shared" ref="E647:E660" si="72">G647-G647*$E$7%</f>
        <v>8.07</v>
      </c>
      <c r="F647" s="231">
        <f>PRODUCT(E647,F12)</f>
        <v>0</v>
      </c>
      <c r="G647" s="191">
        <v>8.07</v>
      </c>
      <c r="AF647" s="2">
        <v>53.74</v>
      </c>
      <c r="AP647" s="5">
        <v>7</v>
      </c>
      <c r="AQ647" s="6">
        <v>2.3E-2</v>
      </c>
      <c r="AR647" s="5">
        <f>AP647*E660</f>
        <v>576.24</v>
      </c>
      <c r="AS647" s="7">
        <f>AQ647*E660</f>
        <v>1.8933599999999997</v>
      </c>
    </row>
    <row r="648" spans="1:70" ht="33" customHeight="1" x14ac:dyDescent="0.2">
      <c r="B648" s="38" t="s">
        <v>842</v>
      </c>
      <c r="C648" s="22" t="s">
        <v>361</v>
      </c>
      <c r="D648" s="67" t="s">
        <v>845</v>
      </c>
      <c r="E648" s="186">
        <f t="shared" si="72"/>
        <v>9.3800000000000008</v>
      </c>
      <c r="F648" s="210">
        <f>PRODUCT(E648,F12)</f>
        <v>0</v>
      </c>
      <c r="G648" s="191">
        <v>9.3800000000000008</v>
      </c>
      <c r="AP648" s="10"/>
      <c r="AQ648" s="11"/>
      <c r="AR648" s="5"/>
      <c r="AS648" s="7"/>
    </row>
    <row r="649" spans="1:70" ht="33" customHeight="1" x14ac:dyDescent="0.2">
      <c r="B649" s="38" t="s">
        <v>843</v>
      </c>
      <c r="C649" s="22" t="s">
        <v>361</v>
      </c>
      <c r="D649" s="67" t="s">
        <v>845</v>
      </c>
      <c r="E649" s="186">
        <f t="shared" si="72"/>
        <v>9.66</v>
      </c>
      <c r="F649" s="210">
        <f>PRODUCT(E649,F12)</f>
        <v>0</v>
      </c>
      <c r="G649" s="191">
        <v>9.66</v>
      </c>
      <c r="AR649" s="5"/>
      <c r="AS649" s="7"/>
    </row>
    <row r="650" spans="1:70" ht="33" customHeight="1" x14ac:dyDescent="0.2">
      <c r="B650" s="38" t="s">
        <v>844</v>
      </c>
      <c r="C650" s="22" t="s">
        <v>361</v>
      </c>
      <c r="D650" s="67" t="s">
        <v>845</v>
      </c>
      <c r="E650" s="186">
        <f t="shared" si="72"/>
        <v>10.48</v>
      </c>
      <c r="F650" s="210">
        <f>PRODUCT(E650,F12)</f>
        <v>0</v>
      </c>
      <c r="G650" s="191">
        <v>10.48</v>
      </c>
      <c r="AF650" s="2">
        <v>56.496000000000002</v>
      </c>
      <c r="AP650" s="5">
        <v>21</v>
      </c>
      <c r="AQ650" s="6">
        <v>4.2999999999999997E-2</v>
      </c>
      <c r="AR650" s="5">
        <f>AP650*E663</f>
        <v>2204.16</v>
      </c>
      <c r="AS650" s="7">
        <f>AQ650*E663</f>
        <v>4.5132799999999991</v>
      </c>
    </row>
    <row r="651" spans="1:70" ht="33" customHeight="1" x14ac:dyDescent="0.2">
      <c r="B651" s="256" t="s">
        <v>1097</v>
      </c>
      <c r="C651" s="257" t="s">
        <v>361</v>
      </c>
      <c r="D651" s="262" t="s">
        <v>845</v>
      </c>
      <c r="E651" s="263">
        <f t="shared" si="72"/>
        <v>10.01</v>
      </c>
      <c r="F651" s="259">
        <f>PRODUCT(E651,F12)</f>
        <v>0</v>
      </c>
      <c r="G651" s="191">
        <v>10.01</v>
      </c>
      <c r="AP651" s="5"/>
      <c r="AQ651" s="6"/>
      <c r="AR651" s="5"/>
      <c r="AS651" s="7"/>
    </row>
    <row r="652" spans="1:70" ht="33" customHeight="1" x14ac:dyDescent="0.2">
      <c r="B652" s="227" t="s">
        <v>1007</v>
      </c>
      <c r="C652" s="228" t="s">
        <v>1008</v>
      </c>
      <c r="D652" s="228">
        <v>50</v>
      </c>
      <c r="E652" s="230">
        <f>G652-G652*$E$7%</f>
        <v>7.18</v>
      </c>
      <c r="F652" s="231">
        <f>PRODUCT(E652,F12)</f>
        <v>0</v>
      </c>
      <c r="G652" s="191">
        <v>7.18</v>
      </c>
      <c r="AF652" s="2">
        <v>56.496000000000002</v>
      </c>
      <c r="AP652" s="5">
        <v>21</v>
      </c>
      <c r="AQ652" s="6">
        <v>4.2999999999999997E-2</v>
      </c>
      <c r="AR652" s="5">
        <f>AP652*E664</f>
        <v>3937.08</v>
      </c>
      <c r="AS652" s="7">
        <f>AQ652*E664</f>
        <v>8.0616399999999988</v>
      </c>
    </row>
    <row r="653" spans="1:70" ht="33" customHeight="1" x14ac:dyDescent="0.2">
      <c r="B653" s="256" t="s">
        <v>1106</v>
      </c>
      <c r="C653" s="257" t="s">
        <v>1098</v>
      </c>
      <c r="D653" s="257">
        <v>50</v>
      </c>
      <c r="E653" s="263">
        <f t="shared" si="72"/>
        <v>6.05</v>
      </c>
      <c r="F653" s="259">
        <f>PRODUCT(E653,F12)</f>
        <v>0</v>
      </c>
      <c r="G653" s="191">
        <v>6.05</v>
      </c>
      <c r="AP653" s="5"/>
      <c r="AQ653" s="6"/>
      <c r="AR653" s="5"/>
      <c r="AS653" s="7"/>
    </row>
    <row r="654" spans="1:70" ht="33" customHeight="1" x14ac:dyDescent="0.2">
      <c r="B654" s="256" t="s">
        <v>1107</v>
      </c>
      <c r="C654" s="257" t="s">
        <v>1098</v>
      </c>
      <c r="D654" s="257">
        <v>50</v>
      </c>
      <c r="E654" s="263">
        <f t="shared" si="72"/>
        <v>4.18</v>
      </c>
      <c r="F654" s="259">
        <f>PRODUCT(E654,F12)</f>
        <v>0</v>
      </c>
      <c r="G654" s="191">
        <v>4.18</v>
      </c>
      <c r="AP654" s="5"/>
      <c r="AQ654" s="6"/>
      <c r="AR654" s="5"/>
      <c r="AS654" s="7"/>
    </row>
    <row r="655" spans="1:70" ht="33" customHeight="1" x14ac:dyDescent="0.2">
      <c r="B655" s="38" t="s">
        <v>1093</v>
      </c>
      <c r="C655" s="22" t="s">
        <v>341</v>
      </c>
      <c r="D655" s="22">
        <v>12</v>
      </c>
      <c r="E655" s="186">
        <f>G655-G655*$E$7%</f>
        <v>31.8</v>
      </c>
      <c r="F655" s="210">
        <f>PRODUCT(E655,F12)</f>
        <v>0</v>
      </c>
      <c r="G655" s="191">
        <v>31.8</v>
      </c>
      <c r="AF655" s="2">
        <v>113.675</v>
      </c>
      <c r="AP655" s="5">
        <v>25</v>
      </c>
      <c r="AQ655" s="6">
        <v>4.2999999999999997E-2</v>
      </c>
      <c r="AR655" s="5">
        <f>AP655*E664</f>
        <v>4687</v>
      </c>
      <c r="AS655" s="7">
        <f>AQ655*E664</f>
        <v>8.0616399999999988</v>
      </c>
    </row>
    <row r="656" spans="1:70" ht="33" customHeight="1" x14ac:dyDescent="0.2">
      <c r="B656" s="38" t="s">
        <v>1094</v>
      </c>
      <c r="C656" s="22" t="s">
        <v>339</v>
      </c>
      <c r="D656" s="22">
        <v>8</v>
      </c>
      <c r="E656" s="186">
        <f t="shared" si="72"/>
        <v>39.82</v>
      </c>
      <c r="F656" s="210">
        <f>PRODUCT(E656,F12)</f>
        <v>0</v>
      </c>
      <c r="G656" s="191">
        <v>39.82</v>
      </c>
      <c r="AF656" s="2">
        <v>113.675</v>
      </c>
      <c r="AP656" s="5">
        <v>25</v>
      </c>
      <c r="AQ656" s="6">
        <v>4.2999999999999997E-2</v>
      </c>
      <c r="AR656" s="5">
        <f>AP656*E665</f>
        <v>5781.5</v>
      </c>
      <c r="AS656" s="7">
        <f>AQ656*E665</f>
        <v>9.9441799999999994</v>
      </c>
    </row>
    <row r="657" spans="1:70" ht="33" customHeight="1" x14ac:dyDescent="0.2">
      <c r="B657" s="256" t="s">
        <v>1095</v>
      </c>
      <c r="C657" s="257" t="s">
        <v>341</v>
      </c>
      <c r="D657" s="257"/>
      <c r="E657" s="258">
        <f t="shared" si="72"/>
        <v>17.71</v>
      </c>
      <c r="F657" s="259">
        <f>PRODUCT(E657,F12)</f>
        <v>0</v>
      </c>
      <c r="G657" s="260">
        <v>17.71</v>
      </c>
      <c r="AP657" s="5"/>
      <c r="AQ657" s="6"/>
      <c r="AR657" s="5"/>
      <c r="AS657" s="7"/>
    </row>
    <row r="658" spans="1:70" ht="33" customHeight="1" x14ac:dyDescent="0.2">
      <c r="B658" s="256" t="s">
        <v>1096</v>
      </c>
      <c r="C658" s="257" t="s">
        <v>339</v>
      </c>
      <c r="D658" s="257"/>
      <c r="E658" s="258">
        <f t="shared" si="72"/>
        <v>19.91</v>
      </c>
      <c r="F658" s="259">
        <f>PRODUCT(E658,F12)</f>
        <v>0</v>
      </c>
      <c r="G658" s="260">
        <v>19.91</v>
      </c>
      <c r="AP658" s="5"/>
      <c r="AQ658" s="6"/>
      <c r="AR658" s="5"/>
      <c r="AS658" s="7"/>
    </row>
    <row r="659" spans="1:70" ht="33" customHeight="1" x14ac:dyDescent="0.2">
      <c r="B659" s="38" t="s">
        <v>1070</v>
      </c>
      <c r="C659" s="22" t="s">
        <v>1073</v>
      </c>
      <c r="D659" s="67" t="s">
        <v>1074</v>
      </c>
      <c r="E659" s="186">
        <f>G659-G659*$E$7%</f>
        <v>17.16</v>
      </c>
      <c r="F659" s="210">
        <f>PRODUCT(E659,F12)</f>
        <v>0</v>
      </c>
      <c r="G659" s="191">
        <v>17.16</v>
      </c>
      <c r="AF659" s="2">
        <v>71.655000000000001</v>
      </c>
      <c r="AP659" s="5"/>
      <c r="AQ659" s="6"/>
      <c r="AR659" s="5"/>
      <c r="AS659" s="7"/>
    </row>
    <row r="660" spans="1:70" ht="33" customHeight="1" x14ac:dyDescent="0.2">
      <c r="B660" s="38" t="s">
        <v>1071</v>
      </c>
      <c r="C660" s="22" t="s">
        <v>974</v>
      </c>
      <c r="D660" s="67" t="s">
        <v>923</v>
      </c>
      <c r="E660" s="186">
        <f t="shared" si="72"/>
        <v>82.32</v>
      </c>
      <c r="F660" s="210">
        <f>PRODUCT(E660,F12)</f>
        <v>0</v>
      </c>
      <c r="G660" s="191">
        <v>82.32</v>
      </c>
      <c r="AF660" s="2">
        <v>71.655000000000001</v>
      </c>
      <c r="AP660" s="5"/>
      <c r="AQ660" s="6"/>
      <c r="AR660" s="5"/>
      <c r="AS660" s="7"/>
    </row>
    <row r="661" spans="1:70" ht="33" customHeight="1" x14ac:dyDescent="0.2">
      <c r="B661" s="38" t="s">
        <v>1072</v>
      </c>
      <c r="C661" s="22" t="s">
        <v>975</v>
      </c>
      <c r="D661" s="67" t="s">
        <v>970</v>
      </c>
      <c r="E661" s="186">
        <f>G661-G661*$E$7%</f>
        <v>91.48</v>
      </c>
      <c r="F661" s="210">
        <f>PRODUCT(E661,F12)</f>
        <v>0</v>
      </c>
      <c r="G661" s="191">
        <v>91.48</v>
      </c>
      <c r="AF661" s="2">
        <v>71.655000000000001</v>
      </c>
      <c r="AP661" s="5"/>
      <c r="AQ661" s="6"/>
      <c r="AR661" s="5"/>
      <c r="AS661" s="7"/>
    </row>
    <row r="662" spans="1:70" s="92" customFormat="1" ht="34.9" customHeight="1" x14ac:dyDescent="0.2">
      <c r="A662" s="288" t="s">
        <v>210</v>
      </c>
      <c r="B662" s="288"/>
      <c r="C662" s="288"/>
      <c r="D662" s="288"/>
      <c r="E662" s="288"/>
      <c r="F662" s="210"/>
      <c r="G662" s="192"/>
      <c r="H662" s="166"/>
      <c r="I662" s="166"/>
      <c r="J662" s="166"/>
      <c r="K662" s="90"/>
      <c r="L662" s="90"/>
      <c r="M662" s="90"/>
      <c r="N662" s="90"/>
      <c r="O662" s="90"/>
      <c r="P662" s="90"/>
      <c r="Q662" s="90"/>
      <c r="R662" s="90"/>
      <c r="S662" s="90"/>
      <c r="T662" s="90"/>
      <c r="U662" s="90"/>
      <c r="V662" s="90"/>
      <c r="W662" s="90"/>
      <c r="X662" s="90"/>
      <c r="Y662" s="90"/>
      <c r="Z662" s="90"/>
      <c r="AA662" s="90"/>
      <c r="AB662" s="90"/>
      <c r="AC662" s="90"/>
      <c r="AD662" s="90"/>
      <c r="AE662" s="90"/>
      <c r="AF662" s="90">
        <v>126.75</v>
      </c>
      <c r="AG662" s="90"/>
      <c r="AH662" s="90"/>
      <c r="AI662" s="90"/>
      <c r="AJ662" s="90"/>
      <c r="AK662" s="90"/>
      <c r="AL662" s="90"/>
      <c r="AM662" s="90"/>
      <c r="AN662" s="90"/>
      <c r="AO662" s="90"/>
      <c r="AP662" s="93">
        <v>25</v>
      </c>
      <c r="AQ662" s="99">
        <v>4.2999999999999997E-2</v>
      </c>
      <c r="AR662" s="93">
        <f>AP662*E668</f>
        <v>6715.0000000000009</v>
      </c>
      <c r="AS662" s="95">
        <f>AQ662*E668</f>
        <v>11.549799999999999</v>
      </c>
      <c r="AT662" s="90"/>
      <c r="AU662" s="90"/>
      <c r="AV662" s="90"/>
      <c r="AW662" s="90"/>
      <c r="AX662" s="90"/>
      <c r="AY662" s="90"/>
      <c r="AZ662" s="90"/>
      <c r="BA662" s="90"/>
      <c r="BB662" s="90"/>
      <c r="BC662" s="90"/>
      <c r="BD662" s="90"/>
      <c r="BE662" s="90"/>
      <c r="BF662" s="90"/>
      <c r="BG662" s="90"/>
      <c r="BH662" s="90"/>
      <c r="BI662" s="90"/>
      <c r="BJ662" s="90"/>
      <c r="BK662" s="90"/>
      <c r="BL662" s="90"/>
      <c r="BM662" s="90"/>
      <c r="BN662" s="90"/>
      <c r="BO662" s="90"/>
      <c r="BP662" s="90"/>
      <c r="BQ662" s="90"/>
      <c r="BR662" s="91"/>
    </row>
    <row r="663" spans="1:70" ht="31.9" customHeight="1" x14ac:dyDescent="0.2">
      <c r="A663" s="116"/>
      <c r="B663" s="39" t="s">
        <v>888</v>
      </c>
      <c r="C663" s="22" t="s">
        <v>340</v>
      </c>
      <c r="D663" s="67">
        <v>4</v>
      </c>
      <c r="E663" s="186">
        <f t="shared" ref="E663:E669" si="73">G663-G663*$E$7%</f>
        <v>104.96</v>
      </c>
      <c r="F663" s="210">
        <f>PRODUCT(E663,F12)</f>
        <v>0</v>
      </c>
      <c r="G663" s="191">
        <v>104.96</v>
      </c>
      <c r="AF663" s="2">
        <v>116.03100000000001</v>
      </c>
      <c r="AP663" s="5">
        <v>20</v>
      </c>
      <c r="AQ663" s="6">
        <v>4.2999999999999997E-2</v>
      </c>
      <c r="AR663" s="5">
        <f>AP663*E669</f>
        <v>4625.2</v>
      </c>
      <c r="AS663" s="7">
        <f>AQ663*E669</f>
        <v>9.9441799999999994</v>
      </c>
    </row>
    <row r="664" spans="1:70" ht="31.9" customHeight="1" x14ac:dyDescent="0.2">
      <c r="A664" s="116"/>
      <c r="B664" s="39" t="s">
        <v>889</v>
      </c>
      <c r="C664" s="22" t="s">
        <v>341</v>
      </c>
      <c r="D664" s="67">
        <v>2</v>
      </c>
      <c r="E664" s="186">
        <f t="shared" si="73"/>
        <v>187.48</v>
      </c>
      <c r="F664" s="210">
        <f>PRODUCT(E664,F12)</f>
        <v>0</v>
      </c>
      <c r="G664" s="191">
        <v>187.48</v>
      </c>
      <c r="AR664" s="5"/>
      <c r="AS664" s="7"/>
    </row>
    <row r="665" spans="1:70" ht="31.9" customHeight="1" x14ac:dyDescent="0.2">
      <c r="A665" s="116"/>
      <c r="B665" s="39" t="s">
        <v>890</v>
      </c>
      <c r="C665" s="22" t="s">
        <v>342</v>
      </c>
      <c r="D665" s="67">
        <v>2</v>
      </c>
      <c r="E665" s="186">
        <f t="shared" si="73"/>
        <v>231.26</v>
      </c>
      <c r="F665" s="210">
        <f>PRODUCT(E665,F12)</f>
        <v>0</v>
      </c>
      <c r="G665" s="191">
        <v>231.26</v>
      </c>
      <c r="AF665" s="2">
        <v>1130</v>
      </c>
      <c r="AP665" s="5">
        <v>86</v>
      </c>
      <c r="AQ665" s="6">
        <v>0.25</v>
      </c>
      <c r="AR665" s="5" t="e">
        <f>AP665*#REF!</f>
        <v>#REF!</v>
      </c>
      <c r="AS665" s="7" t="e">
        <f>AQ665*#REF!</f>
        <v>#REF!</v>
      </c>
    </row>
    <row r="666" spans="1:70" ht="31.9" customHeight="1" x14ac:dyDescent="0.2">
      <c r="A666" s="116"/>
      <c r="B666" s="39" t="s">
        <v>891</v>
      </c>
      <c r="C666" s="22" t="s">
        <v>340</v>
      </c>
      <c r="D666" s="67">
        <v>4</v>
      </c>
      <c r="E666" s="186">
        <f t="shared" si="73"/>
        <v>142.30000000000001</v>
      </c>
      <c r="F666" s="210">
        <f>PRODUCT(E666,F12)</f>
        <v>0</v>
      </c>
      <c r="G666" s="191">
        <v>142.30000000000001</v>
      </c>
      <c r="AF666" s="2">
        <v>1185</v>
      </c>
      <c r="AP666" s="5">
        <v>86</v>
      </c>
      <c r="AQ666" s="6">
        <v>0.25</v>
      </c>
      <c r="AR666" s="5">
        <f>AP666*E671</f>
        <v>206400.86000000002</v>
      </c>
      <c r="AS666" s="7">
        <f>AQ666*E671</f>
        <v>600.00250000000005</v>
      </c>
    </row>
    <row r="667" spans="1:70" ht="31.9" customHeight="1" x14ac:dyDescent="0.2">
      <c r="A667" s="116"/>
      <c r="B667" s="39" t="s">
        <v>892</v>
      </c>
      <c r="C667" s="22" t="s">
        <v>341</v>
      </c>
      <c r="D667" s="67">
        <v>2</v>
      </c>
      <c r="E667" s="186">
        <f t="shared" si="73"/>
        <v>215.25</v>
      </c>
      <c r="F667" s="210">
        <f>PRODUCT(E667,F12)</f>
        <v>0</v>
      </c>
      <c r="G667" s="191">
        <v>215.25</v>
      </c>
      <c r="AF667" s="2">
        <v>1364</v>
      </c>
      <c r="AP667" s="5">
        <v>92</v>
      </c>
      <c r="AQ667" s="6">
        <v>0.25</v>
      </c>
      <c r="AR667" s="5">
        <f>AP667*E672</f>
        <v>255147.28000000003</v>
      </c>
      <c r="AS667" s="7">
        <f>AQ667*E672</f>
        <v>693.33500000000004</v>
      </c>
    </row>
    <row r="668" spans="1:70" ht="31.9" customHeight="1" x14ac:dyDescent="0.2">
      <c r="A668" s="116"/>
      <c r="B668" s="39" t="s">
        <v>893</v>
      </c>
      <c r="C668" s="22" t="s">
        <v>342</v>
      </c>
      <c r="D668" s="67">
        <v>2</v>
      </c>
      <c r="E668" s="186">
        <f t="shared" si="73"/>
        <v>268.60000000000002</v>
      </c>
      <c r="F668" s="210">
        <f>PRODUCT(E668,F12)</f>
        <v>0</v>
      </c>
      <c r="G668" s="191">
        <v>268.60000000000002</v>
      </c>
      <c r="AR668" s="5"/>
      <c r="AS668" s="7"/>
    </row>
    <row r="669" spans="1:70" ht="31.9" customHeight="1" x14ac:dyDescent="0.2">
      <c r="A669" s="116"/>
      <c r="B669" s="39" t="s">
        <v>894</v>
      </c>
      <c r="C669" s="22" t="s">
        <v>341</v>
      </c>
      <c r="D669" s="67">
        <v>2</v>
      </c>
      <c r="E669" s="186">
        <f t="shared" si="73"/>
        <v>231.26</v>
      </c>
      <c r="F669" s="210">
        <f>PRODUCT(E669,F12)</f>
        <v>0</v>
      </c>
      <c r="G669" s="191">
        <v>231.26</v>
      </c>
      <c r="AF669" s="2">
        <v>4.96</v>
      </c>
      <c r="AP669" s="5">
        <v>12</v>
      </c>
      <c r="AQ669" s="6">
        <v>2.3E-2</v>
      </c>
      <c r="AR669" s="5">
        <f>AP669*E674</f>
        <v>97.44</v>
      </c>
      <c r="AS669" s="7">
        <f>AQ669*E674</f>
        <v>0.18675999999999998</v>
      </c>
    </row>
    <row r="670" spans="1:70" s="92" customFormat="1" ht="30.4" customHeight="1" x14ac:dyDescent="0.2">
      <c r="A670" s="288" t="s">
        <v>211</v>
      </c>
      <c r="B670" s="288"/>
      <c r="C670" s="288"/>
      <c r="D670" s="288"/>
      <c r="E670" s="288"/>
      <c r="F670" s="210"/>
      <c r="G670" s="192"/>
      <c r="H670" s="166"/>
      <c r="I670" s="166"/>
      <c r="J670" s="166"/>
      <c r="K670" s="90"/>
      <c r="L670" s="90"/>
      <c r="M670" s="90"/>
      <c r="N670" s="90"/>
      <c r="O670" s="90"/>
      <c r="P670" s="90"/>
      <c r="Q670" s="90"/>
      <c r="R670" s="90"/>
      <c r="S670" s="90"/>
      <c r="T670" s="90"/>
      <c r="U670" s="90"/>
      <c r="V670" s="90"/>
      <c r="W670" s="90"/>
      <c r="X670" s="90"/>
      <c r="Y670" s="90"/>
      <c r="Z670" s="90"/>
      <c r="AA670" s="90"/>
      <c r="AB670" s="90"/>
      <c r="AC670" s="90"/>
      <c r="AD670" s="90"/>
      <c r="AE670" s="90"/>
      <c r="AF670" s="90">
        <v>5.3179999999999996</v>
      </c>
      <c r="AG670" s="90"/>
      <c r="AH670" s="90"/>
      <c r="AI670" s="90"/>
      <c r="AJ670" s="90"/>
      <c r="AK670" s="90"/>
      <c r="AL670" s="90"/>
      <c r="AM670" s="90"/>
      <c r="AN670" s="90"/>
      <c r="AO670" s="90"/>
      <c r="AP670" s="93">
        <v>12.5</v>
      </c>
      <c r="AQ670" s="99">
        <v>2.3E-2</v>
      </c>
      <c r="AR670" s="93">
        <f>AP670*E675</f>
        <v>109.625</v>
      </c>
      <c r="AS670" s="95">
        <f>AQ670*E675</f>
        <v>0.20171</v>
      </c>
      <c r="AT670" s="90"/>
      <c r="AU670" s="90"/>
      <c r="AV670" s="90"/>
      <c r="AW670" s="90"/>
      <c r="AX670" s="90"/>
      <c r="AY670" s="90"/>
      <c r="AZ670" s="90"/>
      <c r="BA670" s="90"/>
      <c r="BB670" s="90"/>
      <c r="BC670" s="90"/>
      <c r="BD670" s="90"/>
      <c r="BE670" s="90"/>
      <c r="BF670" s="90"/>
      <c r="BG670" s="90"/>
      <c r="BH670" s="90"/>
      <c r="BI670" s="90"/>
      <c r="BJ670" s="90"/>
      <c r="BK670" s="90"/>
      <c r="BL670" s="90"/>
      <c r="BM670" s="90"/>
      <c r="BN670" s="90"/>
      <c r="BO670" s="90"/>
      <c r="BP670" s="90"/>
      <c r="BQ670" s="90"/>
      <c r="BR670" s="91"/>
    </row>
    <row r="671" spans="1:70" s="240" customFormat="1" ht="66.75" customHeight="1" x14ac:dyDescent="0.2">
      <c r="B671" s="241" t="s">
        <v>212</v>
      </c>
      <c r="C671" s="242" t="s">
        <v>343</v>
      </c>
      <c r="D671" s="243">
        <v>1</v>
      </c>
      <c r="E671" s="244">
        <f>G671-G671*$E$7%</f>
        <v>2400.0100000000002</v>
      </c>
      <c r="F671" s="245">
        <f>PRODUCT(E671,F12)</f>
        <v>0</v>
      </c>
      <c r="G671" s="251">
        <v>2400.0100000000002</v>
      </c>
      <c r="H671" s="246"/>
      <c r="I671" s="246"/>
      <c r="J671" s="246"/>
      <c r="K671" s="246"/>
      <c r="L671" s="246"/>
      <c r="M671" s="246"/>
      <c r="N671" s="246"/>
      <c r="O671" s="246"/>
      <c r="P671" s="246"/>
      <c r="Q671" s="246"/>
      <c r="R671" s="246"/>
      <c r="S671" s="246"/>
      <c r="T671" s="246"/>
      <c r="U671" s="246"/>
      <c r="V671" s="246"/>
      <c r="W671" s="246"/>
      <c r="X671" s="246"/>
      <c r="Y671" s="246"/>
      <c r="Z671" s="246"/>
      <c r="AA671" s="246"/>
      <c r="AB671" s="246"/>
      <c r="AC671" s="246"/>
      <c r="AD671" s="246"/>
      <c r="AE671" s="246"/>
      <c r="AF671" s="246">
        <v>7.524</v>
      </c>
      <c r="AG671" s="246"/>
      <c r="AH671" s="246"/>
      <c r="AI671" s="246"/>
      <c r="AJ671" s="246"/>
      <c r="AK671" s="246"/>
      <c r="AL671" s="246"/>
      <c r="AM671" s="246"/>
      <c r="AN671" s="246"/>
      <c r="AO671" s="246"/>
      <c r="AP671" s="247">
        <v>14</v>
      </c>
      <c r="AQ671" s="248">
        <v>2.3E-2</v>
      </c>
      <c r="AR671" s="247">
        <f>AP671*E677</f>
        <v>170.66</v>
      </c>
      <c r="AS671" s="249">
        <f>AQ671*E677</f>
        <v>0.28037000000000001</v>
      </c>
      <c r="AT671" s="246"/>
      <c r="AU671" s="246"/>
      <c r="AV671" s="246"/>
      <c r="AW671" s="246"/>
      <c r="AX671" s="246"/>
      <c r="AY671" s="246"/>
      <c r="AZ671" s="246"/>
      <c r="BA671" s="246"/>
      <c r="BB671" s="246"/>
      <c r="BC671" s="246"/>
      <c r="BD671" s="246"/>
      <c r="BE671" s="246"/>
      <c r="BF671" s="246"/>
      <c r="BG671" s="246"/>
      <c r="BH671" s="246"/>
      <c r="BI671" s="246"/>
      <c r="BJ671" s="246"/>
      <c r="BK671" s="246"/>
      <c r="BL671" s="246"/>
      <c r="BM671" s="246"/>
      <c r="BN671" s="246"/>
      <c r="BO671" s="246"/>
      <c r="BP671" s="246"/>
      <c r="BQ671" s="246"/>
      <c r="BR671" s="250"/>
    </row>
    <row r="672" spans="1:70" s="240" customFormat="1" ht="54" customHeight="1" x14ac:dyDescent="0.2">
      <c r="B672" s="241" t="s">
        <v>213</v>
      </c>
      <c r="C672" s="242" t="s">
        <v>344</v>
      </c>
      <c r="D672" s="243">
        <v>1</v>
      </c>
      <c r="E672" s="244">
        <f>G672-G672*$E$7%</f>
        <v>2773.34</v>
      </c>
      <c r="F672" s="245">
        <f>PRODUCT(E672,F12)</f>
        <v>0</v>
      </c>
      <c r="G672" s="251">
        <v>2773.34</v>
      </c>
      <c r="H672" s="246"/>
      <c r="I672" s="246"/>
      <c r="J672" s="246"/>
      <c r="K672" s="246"/>
      <c r="L672" s="246"/>
      <c r="M672" s="246"/>
      <c r="N672" s="246"/>
      <c r="O672" s="246"/>
      <c r="P672" s="246"/>
      <c r="Q672" s="246"/>
      <c r="R672" s="246"/>
      <c r="S672" s="246"/>
      <c r="T672" s="246"/>
      <c r="U672" s="246"/>
      <c r="V672" s="246"/>
      <c r="W672" s="246"/>
      <c r="X672" s="246"/>
      <c r="Y672" s="246"/>
      <c r="Z672" s="246"/>
      <c r="AA672" s="246"/>
      <c r="AB672" s="246"/>
      <c r="AC672" s="246"/>
      <c r="AD672" s="246"/>
      <c r="AE672" s="246"/>
      <c r="AF672" s="246">
        <v>8.02</v>
      </c>
      <c r="AG672" s="246"/>
      <c r="AH672" s="246"/>
      <c r="AI672" s="246"/>
      <c r="AJ672" s="246"/>
      <c r="AK672" s="246"/>
      <c r="AL672" s="246"/>
      <c r="AM672" s="246"/>
      <c r="AN672" s="246"/>
      <c r="AO672" s="246"/>
      <c r="AP672" s="247">
        <v>16</v>
      </c>
      <c r="AQ672" s="248">
        <v>2.3E-2</v>
      </c>
      <c r="AR672" s="247">
        <f>AP672*E678</f>
        <v>217.6</v>
      </c>
      <c r="AS672" s="249">
        <f>AQ672*E678</f>
        <v>0.31279999999999997</v>
      </c>
      <c r="AT672" s="246"/>
      <c r="AU672" s="246"/>
      <c r="AV672" s="246"/>
      <c r="AW672" s="246"/>
      <c r="AX672" s="246"/>
      <c r="AY672" s="246"/>
      <c r="AZ672" s="246"/>
      <c r="BA672" s="246"/>
      <c r="BB672" s="246"/>
      <c r="BC672" s="246"/>
      <c r="BD672" s="246"/>
      <c r="BE672" s="246"/>
      <c r="BF672" s="246"/>
      <c r="BG672" s="246"/>
      <c r="BH672" s="246"/>
      <c r="BI672" s="246"/>
      <c r="BJ672" s="246"/>
      <c r="BK672" s="246"/>
      <c r="BL672" s="246"/>
      <c r="BM672" s="246"/>
      <c r="BN672" s="246"/>
      <c r="BO672" s="246"/>
      <c r="BP672" s="246"/>
      <c r="BQ672" s="246"/>
      <c r="BR672" s="250"/>
    </row>
    <row r="673" spans="1:70" s="92" customFormat="1" ht="30.4" customHeight="1" x14ac:dyDescent="0.2">
      <c r="A673" s="288" t="s">
        <v>214</v>
      </c>
      <c r="B673" s="288"/>
      <c r="C673" s="288"/>
      <c r="D673" s="288"/>
      <c r="E673" s="288"/>
      <c r="F673" s="210"/>
      <c r="G673" s="192"/>
      <c r="H673" s="166"/>
      <c r="I673" s="166"/>
      <c r="J673" s="166"/>
      <c r="K673" s="90"/>
      <c r="L673" s="90"/>
      <c r="M673" s="90"/>
      <c r="N673" s="90"/>
      <c r="O673" s="90"/>
      <c r="P673" s="90"/>
      <c r="Q673" s="90"/>
      <c r="R673" s="90"/>
      <c r="S673" s="90"/>
      <c r="T673" s="90"/>
      <c r="U673" s="90"/>
      <c r="V673" s="90"/>
      <c r="W673" s="90"/>
      <c r="X673" s="90"/>
      <c r="Y673" s="90"/>
      <c r="Z673" s="90"/>
      <c r="AA673" s="90"/>
      <c r="AB673" s="90"/>
      <c r="AC673" s="90"/>
      <c r="AD673" s="90"/>
      <c r="AE673" s="90"/>
      <c r="AF673" s="90">
        <v>11.02</v>
      </c>
      <c r="AG673" s="90"/>
      <c r="AH673" s="90"/>
      <c r="AI673" s="90"/>
      <c r="AJ673" s="90"/>
      <c r="AK673" s="90"/>
      <c r="AL673" s="90"/>
      <c r="AM673" s="90"/>
      <c r="AN673" s="90"/>
      <c r="AO673" s="90"/>
      <c r="AP673" s="93">
        <v>18</v>
      </c>
      <c r="AQ673" s="99">
        <v>2.3E-2</v>
      </c>
      <c r="AR673" s="93">
        <f>AP673*E679</f>
        <v>331.02</v>
      </c>
      <c r="AS673" s="95">
        <f>AQ673*E679</f>
        <v>0.42297000000000001</v>
      </c>
      <c r="AT673" s="90"/>
      <c r="AU673" s="90"/>
      <c r="AV673" s="90"/>
      <c r="AW673" s="90"/>
      <c r="AX673" s="90"/>
      <c r="AY673" s="90"/>
      <c r="AZ673" s="90"/>
      <c r="BA673" s="90"/>
      <c r="BB673" s="90"/>
      <c r="BC673" s="90"/>
      <c r="BD673" s="90"/>
      <c r="BE673" s="90"/>
      <c r="BF673" s="90"/>
      <c r="BG673" s="90"/>
      <c r="BH673" s="90"/>
      <c r="BI673" s="90"/>
      <c r="BJ673" s="90"/>
      <c r="BK673" s="90"/>
      <c r="BL673" s="90"/>
      <c r="BM673" s="90"/>
      <c r="BN673" s="90"/>
      <c r="BO673" s="90"/>
      <c r="BP673" s="90"/>
      <c r="BQ673" s="90"/>
      <c r="BR673" s="91"/>
    </row>
    <row r="674" spans="1:70" ht="15" customHeight="1" x14ac:dyDescent="0.2">
      <c r="B674" s="38" t="s">
        <v>112</v>
      </c>
      <c r="C674" s="21" t="s">
        <v>281</v>
      </c>
      <c r="D674" s="67">
        <v>150</v>
      </c>
      <c r="E674" s="186">
        <f t="shared" ref="E674:E709" si="74">G674-G674*$E$7%</f>
        <v>8.1199999999999992</v>
      </c>
      <c r="F674" s="210">
        <f>PRODUCT(E674,F12)</f>
        <v>0</v>
      </c>
      <c r="G674" s="191">
        <v>8.1199999999999992</v>
      </c>
      <c r="AF674" s="2">
        <v>13.367000000000001</v>
      </c>
      <c r="AP674" s="5">
        <v>10.199999999999999</v>
      </c>
      <c r="AQ674" s="6">
        <v>2.3E-2</v>
      </c>
      <c r="AR674" s="5">
        <f t="shared" ref="AR674:AR678" si="75">AP674*E680</f>
        <v>222.76799999999997</v>
      </c>
      <c r="AS674" s="7">
        <f t="shared" ref="AS674:AS678" si="76">AQ674*E680</f>
        <v>0.50231999999999999</v>
      </c>
    </row>
    <row r="675" spans="1:70" ht="15" customHeight="1" x14ac:dyDescent="0.2">
      <c r="B675" s="38" t="s">
        <v>113</v>
      </c>
      <c r="C675" s="22" t="s">
        <v>215</v>
      </c>
      <c r="D675" s="67">
        <v>150</v>
      </c>
      <c r="E675" s="186">
        <f t="shared" si="74"/>
        <v>8.77</v>
      </c>
      <c r="F675" s="210">
        <f>PRODUCT(E675,F12)</f>
        <v>0</v>
      </c>
      <c r="G675" s="191">
        <v>8.77</v>
      </c>
      <c r="AF675" s="2">
        <v>19.29</v>
      </c>
      <c r="AP675" s="5">
        <v>10.6</v>
      </c>
      <c r="AQ675" s="6">
        <v>2.3E-2</v>
      </c>
      <c r="AR675" s="5">
        <f t="shared" si="75"/>
        <v>333.05200000000002</v>
      </c>
      <c r="AS675" s="7">
        <f t="shared" si="76"/>
        <v>0.72266000000000008</v>
      </c>
    </row>
    <row r="676" spans="1:70" ht="15" customHeight="1" x14ac:dyDescent="0.2">
      <c r="B676" s="38" t="s">
        <v>114</v>
      </c>
      <c r="C676" s="22" t="s">
        <v>216</v>
      </c>
      <c r="D676" s="67">
        <v>150</v>
      </c>
      <c r="E676" s="186">
        <f t="shared" si="74"/>
        <v>9.7200000000000006</v>
      </c>
      <c r="F676" s="210">
        <f>PRODUCT(E676,F12)</f>
        <v>0</v>
      </c>
      <c r="G676" s="191">
        <v>9.7200000000000006</v>
      </c>
      <c r="AF676" s="2">
        <v>24.12</v>
      </c>
      <c r="AP676" s="5">
        <v>12</v>
      </c>
      <c r="AQ676" s="6">
        <v>2.3E-2</v>
      </c>
      <c r="AR676" s="5">
        <f t="shared" si="75"/>
        <v>472.08000000000004</v>
      </c>
      <c r="AS676" s="7">
        <f t="shared" si="76"/>
        <v>0.90482000000000007</v>
      </c>
    </row>
    <row r="677" spans="1:70" ht="15" customHeight="1" x14ac:dyDescent="0.2">
      <c r="B677" s="38" t="s">
        <v>115</v>
      </c>
      <c r="C677" s="22" t="s">
        <v>217</v>
      </c>
      <c r="D677" s="67">
        <v>120</v>
      </c>
      <c r="E677" s="186">
        <f t="shared" si="74"/>
        <v>12.19</v>
      </c>
      <c r="F677" s="210">
        <f>PRODUCT(E677,F12)</f>
        <v>0</v>
      </c>
      <c r="G677" s="191">
        <v>12.19</v>
      </c>
      <c r="AF677" s="2">
        <v>30.314</v>
      </c>
      <c r="AP677" s="5">
        <v>12</v>
      </c>
      <c r="AQ677" s="6">
        <v>2.3E-2</v>
      </c>
      <c r="AR677" s="5">
        <f t="shared" si="75"/>
        <v>634.68000000000006</v>
      </c>
      <c r="AS677" s="7">
        <f t="shared" si="76"/>
        <v>1.2164699999999999</v>
      </c>
    </row>
    <row r="678" spans="1:70" ht="15" customHeight="1" x14ac:dyDescent="0.2">
      <c r="B678" s="38" t="s">
        <v>116</v>
      </c>
      <c r="C678" s="22" t="s">
        <v>218</v>
      </c>
      <c r="D678" s="67">
        <v>100</v>
      </c>
      <c r="E678" s="186">
        <f t="shared" si="74"/>
        <v>13.6</v>
      </c>
      <c r="F678" s="210">
        <f>PRODUCT(E678,F12)</f>
        <v>0</v>
      </c>
      <c r="G678" s="191">
        <v>13.6</v>
      </c>
      <c r="AF678" s="2">
        <v>60.41</v>
      </c>
      <c r="AP678" s="5">
        <v>12</v>
      </c>
      <c r="AQ678" s="6">
        <v>2.3E-2</v>
      </c>
      <c r="AR678" s="5">
        <f t="shared" si="75"/>
        <v>1155.96</v>
      </c>
      <c r="AS678" s="7">
        <f t="shared" si="76"/>
        <v>2.2155899999999997</v>
      </c>
    </row>
    <row r="679" spans="1:70" ht="15" customHeight="1" x14ac:dyDescent="0.2">
      <c r="B679" s="38" t="s">
        <v>117</v>
      </c>
      <c r="C679" s="22" t="s">
        <v>219</v>
      </c>
      <c r="D679" s="67">
        <v>100</v>
      </c>
      <c r="E679" s="186">
        <f t="shared" si="74"/>
        <v>18.39</v>
      </c>
      <c r="F679" s="210">
        <f>PRODUCT(E679,F12)</f>
        <v>0</v>
      </c>
      <c r="G679" s="191">
        <v>18.39</v>
      </c>
      <c r="AF679" s="2">
        <v>65.58</v>
      </c>
      <c r="AP679" s="5">
        <v>14.5</v>
      </c>
      <c r="AQ679" s="6">
        <v>2.3E-2</v>
      </c>
      <c r="AR679" s="5" t="e">
        <f>AP679*#REF!</f>
        <v>#REF!</v>
      </c>
      <c r="AS679" s="7" t="e">
        <f>AQ679*#REF!</f>
        <v>#REF!</v>
      </c>
    </row>
    <row r="680" spans="1:70" ht="15" customHeight="1" x14ac:dyDescent="0.2">
      <c r="B680" s="38" t="s">
        <v>118</v>
      </c>
      <c r="C680" s="22" t="s">
        <v>220</v>
      </c>
      <c r="D680" s="67">
        <v>30</v>
      </c>
      <c r="E680" s="186">
        <f t="shared" si="74"/>
        <v>21.84</v>
      </c>
      <c r="F680" s="210">
        <f>PRODUCT(E680,F12)</f>
        <v>0</v>
      </c>
      <c r="G680" s="191">
        <v>21.84</v>
      </c>
      <c r="AF680" s="2">
        <v>84.1</v>
      </c>
      <c r="AP680" s="5">
        <v>14</v>
      </c>
      <c r="AQ680" s="6">
        <v>2.3E-2</v>
      </c>
      <c r="AR680" s="5">
        <f>AP680*E686</f>
        <v>2022.58</v>
      </c>
      <c r="AS680" s="7">
        <f>AQ680*E686</f>
        <v>3.32281</v>
      </c>
    </row>
    <row r="681" spans="1:70" ht="15" customHeight="1" x14ac:dyDescent="0.2">
      <c r="B681" s="38" t="s">
        <v>119</v>
      </c>
      <c r="C681" s="22" t="s">
        <v>221</v>
      </c>
      <c r="D681" s="67">
        <v>20</v>
      </c>
      <c r="E681" s="186">
        <f t="shared" si="74"/>
        <v>31.42</v>
      </c>
      <c r="F681" s="210">
        <f>PRODUCT(E681,F12)</f>
        <v>0</v>
      </c>
      <c r="G681" s="191">
        <v>31.42</v>
      </c>
      <c r="AR681" s="5"/>
      <c r="AS681" s="7"/>
    </row>
    <row r="682" spans="1:70" ht="15" customHeight="1" x14ac:dyDescent="0.2">
      <c r="B682" s="79" t="s">
        <v>120</v>
      </c>
      <c r="C682" s="77" t="s">
        <v>222</v>
      </c>
      <c r="D682" s="78">
        <v>16</v>
      </c>
      <c r="E682" s="190">
        <f t="shared" si="74"/>
        <v>39.340000000000003</v>
      </c>
      <c r="F682" s="210">
        <f>PRODUCT(E682,F12)</f>
        <v>0</v>
      </c>
      <c r="G682" s="191">
        <v>39.340000000000003</v>
      </c>
      <c r="AF682" s="2">
        <v>0.29099999999999998</v>
      </c>
      <c r="AP682" s="5">
        <v>36</v>
      </c>
      <c r="AQ682" s="6">
        <v>2.3E-2</v>
      </c>
      <c r="AR682" s="5">
        <f>AP682*E711</f>
        <v>27.72</v>
      </c>
      <c r="AS682" s="7">
        <f>AQ682*E711</f>
        <v>1.771E-2</v>
      </c>
    </row>
    <row r="683" spans="1:70" ht="15" customHeight="1" x14ac:dyDescent="0.2">
      <c r="B683" s="79" t="s">
        <v>126</v>
      </c>
      <c r="C683" s="77" t="s">
        <v>223</v>
      </c>
      <c r="D683" s="78">
        <v>12</v>
      </c>
      <c r="E683" s="190">
        <f t="shared" si="74"/>
        <v>52.89</v>
      </c>
      <c r="F683" s="210">
        <f>PRODUCT(E683,F12)</f>
        <v>0</v>
      </c>
      <c r="G683" s="191">
        <v>52.89</v>
      </c>
      <c r="AF683" s="2">
        <v>0.31</v>
      </c>
      <c r="AP683" s="5">
        <v>29</v>
      </c>
      <c r="AQ683" s="6">
        <v>2.3E-2</v>
      </c>
      <c r="AR683" s="5">
        <f>AP683*E712</f>
        <v>22.62</v>
      </c>
      <c r="AS683" s="7">
        <f>AQ683*E712</f>
        <v>1.7940000000000001E-2</v>
      </c>
    </row>
    <row r="684" spans="1:70" ht="15" customHeight="1" x14ac:dyDescent="0.2">
      <c r="B684" s="79" t="s">
        <v>127</v>
      </c>
      <c r="C684" s="77" t="s">
        <v>224</v>
      </c>
      <c r="D684" s="78">
        <v>10</v>
      </c>
      <c r="E684" s="190">
        <f t="shared" si="74"/>
        <v>96.33</v>
      </c>
      <c r="F684" s="210">
        <f>PRODUCT(E684,F12)</f>
        <v>0</v>
      </c>
      <c r="G684" s="191">
        <v>96.33</v>
      </c>
      <c r="AF684" s="2">
        <v>0.33200000000000002</v>
      </c>
      <c r="AP684" s="5">
        <v>31</v>
      </c>
      <c r="AQ684" s="6">
        <v>2.3E-2</v>
      </c>
      <c r="AR684" s="5">
        <f>AP684*E713</f>
        <v>26.04</v>
      </c>
      <c r="AS684" s="7">
        <f>AQ684*E713</f>
        <v>1.932E-2</v>
      </c>
    </row>
    <row r="685" spans="1:70" ht="15" customHeight="1" x14ac:dyDescent="0.2">
      <c r="B685" s="38" t="s">
        <v>1068</v>
      </c>
      <c r="C685" s="22" t="s">
        <v>1069</v>
      </c>
      <c r="D685" s="67" t="s">
        <v>923</v>
      </c>
      <c r="E685" s="190">
        <f>G685-G685*$E$7%</f>
        <v>111.32</v>
      </c>
      <c r="F685" s="210">
        <f>PRODUCT(E685,F12)</f>
        <v>0</v>
      </c>
      <c r="G685" s="191">
        <v>111.32</v>
      </c>
      <c r="AF685" s="2">
        <v>0.33200000000000002</v>
      </c>
      <c r="AP685" s="5">
        <v>31</v>
      </c>
      <c r="AQ685" s="6">
        <v>2.3E-2</v>
      </c>
      <c r="AR685" s="5">
        <f>AP685*E714</f>
        <v>30.07</v>
      </c>
      <c r="AS685" s="7">
        <f>AQ685*E714</f>
        <v>2.231E-2</v>
      </c>
    </row>
    <row r="686" spans="1:70" ht="15" customHeight="1" thickBot="1" x14ac:dyDescent="0.25">
      <c r="B686" s="79" t="s">
        <v>128</v>
      </c>
      <c r="C686" s="80" t="s">
        <v>225</v>
      </c>
      <c r="D686" s="78">
        <v>6</v>
      </c>
      <c r="E686" s="190">
        <f t="shared" si="74"/>
        <v>144.47</v>
      </c>
      <c r="F686" s="210">
        <f>PRODUCT(E686,F12)</f>
        <v>0</v>
      </c>
      <c r="G686" s="191">
        <v>144.47</v>
      </c>
      <c r="AF686" s="2">
        <v>0.42</v>
      </c>
      <c r="AP686" s="5">
        <v>26</v>
      </c>
      <c r="AQ686" s="6">
        <v>2.3E-2</v>
      </c>
      <c r="AR686" s="5">
        <f>AP686*E715</f>
        <v>27.04</v>
      </c>
      <c r="AS686" s="7">
        <f>AQ686*E715</f>
        <v>2.392E-2</v>
      </c>
    </row>
    <row r="687" spans="1:70" s="92" customFormat="1" ht="30.4" customHeight="1" thickBot="1" x14ac:dyDescent="0.25">
      <c r="A687" s="336" t="s">
        <v>895</v>
      </c>
      <c r="B687" s="287"/>
      <c r="C687" s="287"/>
      <c r="D687" s="287"/>
      <c r="E687" s="287"/>
      <c r="F687" s="210"/>
      <c r="G687" s="154"/>
      <c r="H687" s="152"/>
      <c r="I687" s="152"/>
      <c r="J687" s="152"/>
      <c r="K687" s="152"/>
      <c r="L687" s="152"/>
      <c r="M687" s="152"/>
      <c r="N687" s="152"/>
      <c r="O687" s="152"/>
      <c r="P687" s="152"/>
      <c r="Q687" s="152"/>
      <c r="R687" s="152"/>
      <c r="S687" s="152"/>
      <c r="T687" s="152"/>
      <c r="U687" s="152"/>
      <c r="V687" s="152"/>
      <c r="W687" s="152"/>
      <c r="X687" s="152"/>
      <c r="Y687" s="152"/>
      <c r="Z687" s="152"/>
      <c r="AA687" s="152"/>
      <c r="AB687" s="152"/>
      <c r="AC687" s="152"/>
      <c r="AD687" s="152"/>
      <c r="AE687" s="152"/>
      <c r="AF687" s="97"/>
    </row>
    <row r="688" spans="1:70" ht="18" customHeight="1" x14ac:dyDescent="0.2">
      <c r="A688" s="183"/>
      <c r="B688" s="131" t="s">
        <v>48</v>
      </c>
      <c r="C688" s="21" t="s">
        <v>896</v>
      </c>
      <c r="D688" s="21">
        <v>90</v>
      </c>
      <c r="E688" s="190">
        <f t="shared" si="74"/>
        <v>14.34</v>
      </c>
      <c r="F688" s="210">
        <f>PRODUCT(E688,F12)</f>
        <v>0</v>
      </c>
      <c r="G688" s="191">
        <v>14.34</v>
      </c>
      <c r="H688" s="169"/>
      <c r="I688" s="176"/>
      <c r="J688" s="176"/>
      <c r="K688" s="176"/>
      <c r="L688" s="176"/>
      <c r="M688" s="176"/>
      <c r="N688" s="176"/>
      <c r="O688" s="176"/>
      <c r="P688" s="176"/>
      <c r="Q688" s="176"/>
      <c r="R688" s="176"/>
      <c r="S688" s="176"/>
      <c r="T688" s="176"/>
      <c r="U688" s="176"/>
      <c r="V688" s="176"/>
      <c r="W688" s="176"/>
      <c r="X688" s="176"/>
      <c r="Y688" s="176"/>
      <c r="Z688" s="176"/>
      <c r="AA688" s="176"/>
      <c r="AB688" s="176"/>
      <c r="AC688" s="176"/>
      <c r="AD688" s="176"/>
      <c r="AE688" s="176"/>
      <c r="AF688" s="8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</row>
    <row r="689" spans="1:70" ht="18" customHeight="1" x14ac:dyDescent="0.2">
      <c r="A689" s="116"/>
      <c r="B689" s="42" t="s">
        <v>49</v>
      </c>
      <c r="C689" s="22" t="s">
        <v>897</v>
      </c>
      <c r="D689" s="22">
        <v>90</v>
      </c>
      <c r="E689" s="190">
        <f t="shared" si="74"/>
        <v>14.34</v>
      </c>
      <c r="F689" s="210">
        <f>PRODUCT(E689,F12)</f>
        <v>0</v>
      </c>
      <c r="G689" s="191">
        <v>14.34</v>
      </c>
      <c r="H689" s="169"/>
      <c r="I689" s="176"/>
      <c r="J689" s="176"/>
      <c r="K689" s="176"/>
      <c r="L689" s="176"/>
      <c r="M689" s="176"/>
      <c r="N689" s="176"/>
      <c r="O689" s="176"/>
      <c r="P689" s="176"/>
      <c r="Q689" s="176"/>
      <c r="R689" s="176"/>
      <c r="S689" s="176"/>
      <c r="T689" s="176"/>
      <c r="U689" s="176"/>
      <c r="V689" s="176"/>
      <c r="W689" s="176"/>
      <c r="X689" s="176"/>
      <c r="Y689" s="176"/>
      <c r="Z689" s="176"/>
      <c r="AA689" s="176"/>
      <c r="AB689" s="176"/>
      <c r="AC689" s="176"/>
      <c r="AD689" s="176"/>
      <c r="AE689" s="176"/>
      <c r="AF689" s="8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</row>
    <row r="690" spans="1:70" ht="18" customHeight="1" x14ac:dyDescent="0.2">
      <c r="A690" s="116"/>
      <c r="B690" s="42" t="s">
        <v>50</v>
      </c>
      <c r="C690" s="22" t="s">
        <v>898</v>
      </c>
      <c r="D690" s="22">
        <v>90</v>
      </c>
      <c r="E690" s="190">
        <f t="shared" si="74"/>
        <v>14.34</v>
      </c>
      <c r="F690" s="210">
        <f>PRODUCT(E690,F12)</f>
        <v>0</v>
      </c>
      <c r="G690" s="191">
        <v>14.34</v>
      </c>
      <c r="H690" s="169"/>
      <c r="I690" s="176"/>
      <c r="J690" s="176"/>
      <c r="K690" s="176"/>
      <c r="L690" s="176"/>
      <c r="M690" s="176"/>
      <c r="N690" s="176"/>
      <c r="O690" s="176"/>
      <c r="P690" s="176"/>
      <c r="Q690" s="176"/>
      <c r="R690" s="176"/>
      <c r="S690" s="176"/>
      <c r="T690" s="176"/>
      <c r="U690" s="176"/>
      <c r="V690" s="176"/>
      <c r="W690" s="176"/>
      <c r="X690" s="176"/>
      <c r="Y690" s="176"/>
      <c r="Z690" s="176"/>
      <c r="AA690" s="176"/>
      <c r="AB690" s="176"/>
      <c r="AC690" s="176"/>
      <c r="AD690" s="176"/>
      <c r="AE690" s="176"/>
      <c r="AF690" s="8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</row>
    <row r="691" spans="1:70" ht="18" customHeight="1" x14ac:dyDescent="0.2">
      <c r="A691" s="116"/>
      <c r="B691" s="42" t="s">
        <v>64</v>
      </c>
      <c r="C691" s="22" t="s">
        <v>899</v>
      </c>
      <c r="D691" s="22">
        <v>50</v>
      </c>
      <c r="E691" s="190">
        <f t="shared" si="74"/>
        <v>16.07</v>
      </c>
      <c r="F691" s="210">
        <f>PRODUCT(E691,F12)</f>
        <v>0</v>
      </c>
      <c r="G691" s="191">
        <v>16.07</v>
      </c>
      <c r="H691" s="169"/>
      <c r="I691" s="176"/>
      <c r="J691" s="176"/>
      <c r="K691" s="176"/>
      <c r="L691" s="176"/>
      <c r="M691" s="176"/>
      <c r="N691" s="176"/>
      <c r="O691" s="176"/>
      <c r="P691" s="176"/>
      <c r="Q691" s="176"/>
      <c r="R691" s="176"/>
      <c r="S691" s="176"/>
      <c r="T691" s="176"/>
      <c r="U691" s="176"/>
      <c r="V691" s="176"/>
      <c r="W691" s="176"/>
      <c r="X691" s="176"/>
      <c r="Y691" s="176"/>
      <c r="Z691" s="176"/>
      <c r="AA691" s="176"/>
      <c r="AB691" s="176"/>
      <c r="AC691" s="176"/>
      <c r="AD691" s="176"/>
      <c r="AE691" s="176"/>
      <c r="AF691" s="8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</row>
    <row r="692" spans="1:70" ht="18" customHeight="1" x14ac:dyDescent="0.2">
      <c r="A692" s="116"/>
      <c r="B692" s="42" t="s">
        <v>65</v>
      </c>
      <c r="C692" s="22" t="s">
        <v>900</v>
      </c>
      <c r="D692" s="22">
        <v>90</v>
      </c>
      <c r="E692" s="190">
        <f t="shared" si="74"/>
        <v>14.34</v>
      </c>
      <c r="F692" s="210">
        <f>PRODUCT(E692,F12)</f>
        <v>0</v>
      </c>
      <c r="G692" s="191">
        <v>14.34</v>
      </c>
      <c r="H692" s="169"/>
      <c r="I692" s="176"/>
      <c r="J692" s="176"/>
      <c r="K692" s="176"/>
      <c r="L692" s="176"/>
      <c r="M692" s="176"/>
      <c r="N692" s="176"/>
      <c r="O692" s="176"/>
      <c r="P692" s="176"/>
      <c r="Q692" s="176"/>
      <c r="R692" s="176"/>
      <c r="S692" s="176"/>
      <c r="T692" s="176"/>
      <c r="U692" s="176"/>
      <c r="V692" s="176"/>
      <c r="W692" s="176"/>
      <c r="X692" s="176"/>
      <c r="Y692" s="176"/>
      <c r="Z692" s="176"/>
      <c r="AA692" s="176"/>
      <c r="AB692" s="176"/>
      <c r="AC692" s="176"/>
      <c r="AD692" s="176"/>
      <c r="AE692" s="176"/>
      <c r="AF692" s="8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</row>
    <row r="693" spans="1:70" ht="18" customHeight="1" x14ac:dyDescent="0.2">
      <c r="A693" s="116"/>
      <c r="B693" s="38" t="s">
        <v>66</v>
      </c>
      <c r="C693" s="22" t="s">
        <v>901</v>
      </c>
      <c r="D693" s="22">
        <v>50</v>
      </c>
      <c r="E693" s="190">
        <f t="shared" si="74"/>
        <v>16.07</v>
      </c>
      <c r="F693" s="210">
        <f>PRODUCT(E693,F12)</f>
        <v>0</v>
      </c>
      <c r="G693" s="191">
        <v>16.07</v>
      </c>
      <c r="H693" s="169"/>
      <c r="I693" s="176"/>
      <c r="J693" s="176"/>
      <c r="K693" s="176"/>
      <c r="L693" s="176"/>
      <c r="M693" s="176"/>
      <c r="N693" s="176"/>
      <c r="O693" s="176"/>
      <c r="P693" s="176"/>
      <c r="Q693" s="176"/>
      <c r="R693" s="176"/>
      <c r="S693" s="176"/>
      <c r="T693" s="176"/>
      <c r="U693" s="176"/>
      <c r="V693" s="176"/>
      <c r="W693" s="176"/>
      <c r="X693" s="176"/>
      <c r="Y693" s="176"/>
      <c r="Z693" s="176"/>
      <c r="AA693" s="176"/>
      <c r="AB693" s="176"/>
      <c r="AC693" s="176"/>
      <c r="AD693" s="176"/>
      <c r="AE693" s="176"/>
      <c r="AF693" s="8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</row>
    <row r="694" spans="1:70" ht="18" customHeight="1" x14ac:dyDescent="0.2">
      <c r="A694" s="116"/>
      <c r="B694" s="38" t="s">
        <v>51</v>
      </c>
      <c r="C694" s="22" t="s">
        <v>52</v>
      </c>
      <c r="D694" s="22">
        <v>30</v>
      </c>
      <c r="E694" s="190">
        <f t="shared" ref="E694:E701" si="77">G694-G694*$E$7%</f>
        <v>21.78</v>
      </c>
      <c r="F694" s="210">
        <f>PRODUCT(E694,F12)</f>
        <v>0</v>
      </c>
      <c r="G694" s="191">
        <v>21.78</v>
      </c>
      <c r="H694" s="169"/>
      <c r="I694" s="176"/>
      <c r="J694" s="176"/>
      <c r="K694" s="176"/>
      <c r="L694" s="176"/>
      <c r="M694" s="176"/>
      <c r="N694" s="176"/>
      <c r="O694" s="176"/>
      <c r="P694" s="176"/>
      <c r="Q694" s="176"/>
      <c r="R694" s="176"/>
      <c r="S694" s="176"/>
      <c r="T694" s="176"/>
      <c r="U694" s="176"/>
      <c r="V694" s="176"/>
      <c r="W694" s="176"/>
      <c r="X694" s="176"/>
      <c r="Y694" s="176"/>
      <c r="Z694" s="176"/>
      <c r="AA694" s="176"/>
      <c r="AB694" s="176"/>
      <c r="AC694" s="176"/>
      <c r="AD694" s="176"/>
      <c r="AE694" s="176"/>
      <c r="AF694" s="8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</row>
    <row r="695" spans="1:70" ht="18" customHeight="1" x14ac:dyDescent="0.2">
      <c r="A695" s="116"/>
      <c r="B695" s="42" t="s">
        <v>1108</v>
      </c>
      <c r="C695" s="22" t="s">
        <v>1109</v>
      </c>
      <c r="D695" s="22">
        <v>90</v>
      </c>
      <c r="E695" s="190">
        <f t="shared" si="77"/>
        <v>14.41</v>
      </c>
      <c r="F695" s="210">
        <f>PRODUCT(E695,F12)</f>
        <v>0</v>
      </c>
      <c r="G695" s="191">
        <v>14.41</v>
      </c>
      <c r="H695" s="169"/>
      <c r="I695" s="176"/>
      <c r="J695" s="176"/>
      <c r="K695" s="176"/>
      <c r="L695" s="176"/>
      <c r="M695" s="176"/>
      <c r="N695" s="176"/>
      <c r="O695" s="176"/>
      <c r="P695" s="176"/>
      <c r="Q695" s="176"/>
      <c r="R695" s="176"/>
      <c r="S695" s="176"/>
      <c r="T695" s="176"/>
      <c r="U695" s="176"/>
      <c r="V695" s="176"/>
      <c r="W695" s="176"/>
      <c r="X695" s="176"/>
      <c r="Y695" s="176"/>
      <c r="Z695" s="176"/>
      <c r="AA695" s="176"/>
      <c r="AB695" s="176"/>
      <c r="AC695" s="176"/>
      <c r="AD695" s="176"/>
      <c r="AE695" s="176"/>
      <c r="AF695" s="8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</row>
    <row r="696" spans="1:70" ht="18" customHeight="1" x14ac:dyDescent="0.2">
      <c r="A696" s="116"/>
      <c r="B696" s="42" t="s">
        <v>53</v>
      </c>
      <c r="C696" s="22" t="s">
        <v>54</v>
      </c>
      <c r="D696" s="22">
        <v>30</v>
      </c>
      <c r="E696" s="190">
        <f t="shared" si="77"/>
        <v>16.07</v>
      </c>
      <c r="F696" s="210">
        <f>PRODUCT(E696,F12)</f>
        <v>0</v>
      </c>
      <c r="G696" s="191">
        <v>16.07</v>
      </c>
      <c r="H696" s="169"/>
      <c r="I696" s="176"/>
      <c r="J696" s="176"/>
      <c r="K696" s="176"/>
      <c r="L696" s="176"/>
      <c r="M696" s="176"/>
      <c r="N696" s="176"/>
      <c r="O696" s="176"/>
      <c r="P696" s="176"/>
      <c r="Q696" s="176"/>
      <c r="R696" s="176"/>
      <c r="S696" s="176"/>
      <c r="T696" s="176"/>
      <c r="U696" s="176"/>
      <c r="V696" s="176"/>
      <c r="W696" s="176"/>
      <c r="X696" s="176"/>
      <c r="Y696" s="176"/>
      <c r="Z696" s="176"/>
      <c r="AA696" s="176"/>
      <c r="AB696" s="176"/>
      <c r="AC696" s="176"/>
      <c r="AD696" s="176"/>
      <c r="AE696" s="176"/>
      <c r="AF696" s="8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</row>
    <row r="697" spans="1:70" ht="18" customHeight="1" x14ac:dyDescent="0.2">
      <c r="A697" s="116"/>
      <c r="B697" s="42" t="s">
        <v>67</v>
      </c>
      <c r="C697" s="22" t="s">
        <v>945</v>
      </c>
      <c r="D697" s="22">
        <v>30</v>
      </c>
      <c r="E697" s="190">
        <f t="shared" si="77"/>
        <v>21.78</v>
      </c>
      <c r="F697" s="210">
        <f>PRODUCT(E697,F12)</f>
        <v>0</v>
      </c>
      <c r="G697" s="191">
        <v>21.78</v>
      </c>
      <c r="H697" s="169"/>
      <c r="I697" s="176"/>
      <c r="J697" s="176"/>
      <c r="K697" s="176"/>
      <c r="L697" s="176"/>
      <c r="M697" s="176"/>
      <c r="N697" s="176"/>
      <c r="O697" s="176"/>
      <c r="P697" s="176"/>
      <c r="Q697" s="176"/>
      <c r="R697" s="176"/>
      <c r="S697" s="176"/>
      <c r="T697" s="176"/>
      <c r="U697" s="176"/>
      <c r="V697" s="176"/>
      <c r="W697" s="176"/>
      <c r="X697" s="176"/>
      <c r="Y697" s="176"/>
      <c r="Z697" s="176"/>
      <c r="AA697" s="176"/>
      <c r="AB697" s="176"/>
      <c r="AC697" s="176"/>
      <c r="AD697" s="176"/>
      <c r="AE697" s="176"/>
      <c r="AF697" s="8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</row>
    <row r="698" spans="1:70" ht="18" customHeight="1" x14ac:dyDescent="0.2">
      <c r="A698" s="116"/>
      <c r="B698" s="42" t="s">
        <v>55</v>
      </c>
      <c r="C698" s="22" t="s">
        <v>56</v>
      </c>
      <c r="D698" s="22">
        <v>30</v>
      </c>
      <c r="E698" s="190">
        <f t="shared" si="77"/>
        <v>14.34</v>
      </c>
      <c r="F698" s="210">
        <f>PRODUCT(E698,F12)</f>
        <v>0</v>
      </c>
      <c r="G698" s="191">
        <v>14.34</v>
      </c>
      <c r="H698" s="169"/>
      <c r="I698" s="176"/>
      <c r="J698" s="176"/>
      <c r="K698" s="176"/>
      <c r="L698" s="176"/>
      <c r="M698" s="176"/>
      <c r="N698" s="176"/>
      <c r="O698" s="176"/>
      <c r="P698" s="176"/>
      <c r="Q698" s="176"/>
      <c r="R698" s="176"/>
      <c r="S698" s="176"/>
      <c r="T698" s="176"/>
      <c r="U698" s="176"/>
      <c r="V698" s="176"/>
      <c r="W698" s="176"/>
      <c r="X698" s="176"/>
      <c r="Y698" s="176"/>
      <c r="Z698" s="176"/>
      <c r="AA698" s="176"/>
      <c r="AB698" s="176"/>
      <c r="AC698" s="176"/>
      <c r="AD698" s="176"/>
      <c r="AE698" s="176"/>
      <c r="AF698" s="8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</row>
    <row r="699" spans="1:70" ht="18" customHeight="1" x14ac:dyDescent="0.2">
      <c r="A699" s="116"/>
      <c r="B699" s="42" t="s">
        <v>57</v>
      </c>
      <c r="C699" s="22" t="s">
        <v>58</v>
      </c>
      <c r="D699" s="22">
        <v>30</v>
      </c>
      <c r="E699" s="190">
        <f t="shared" si="77"/>
        <v>16.07</v>
      </c>
      <c r="F699" s="210">
        <f>PRODUCT(E699,F12)</f>
        <v>0</v>
      </c>
      <c r="G699" s="191">
        <v>16.07</v>
      </c>
      <c r="H699" s="169"/>
      <c r="I699" s="176"/>
      <c r="J699" s="176"/>
      <c r="K699" s="176"/>
      <c r="L699" s="176"/>
      <c r="M699" s="176"/>
      <c r="N699" s="176"/>
      <c r="O699" s="176"/>
      <c r="P699" s="176"/>
      <c r="Q699" s="176"/>
      <c r="R699" s="176"/>
      <c r="S699" s="176"/>
      <c r="T699" s="176"/>
      <c r="U699" s="176"/>
      <c r="V699" s="176"/>
      <c r="W699" s="176"/>
      <c r="X699" s="176"/>
      <c r="Y699" s="176"/>
      <c r="Z699" s="176"/>
      <c r="AA699" s="176"/>
      <c r="AB699" s="176"/>
      <c r="AC699" s="176"/>
      <c r="AD699" s="176"/>
      <c r="AE699" s="176"/>
      <c r="AF699" s="8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</row>
    <row r="700" spans="1:70" ht="18" customHeight="1" x14ac:dyDescent="0.2">
      <c r="A700" s="116"/>
      <c r="B700" s="42" t="s">
        <v>59</v>
      </c>
      <c r="C700" s="22" t="s">
        <v>60</v>
      </c>
      <c r="D700" s="22">
        <v>30</v>
      </c>
      <c r="E700" s="190">
        <f t="shared" si="77"/>
        <v>21.78</v>
      </c>
      <c r="F700" s="210">
        <f>PRODUCT(E700,F12)</f>
        <v>0</v>
      </c>
      <c r="G700" s="191">
        <v>21.78</v>
      </c>
      <c r="H700" s="169"/>
      <c r="I700" s="176"/>
      <c r="J700" s="176"/>
      <c r="K700" s="176"/>
      <c r="L700" s="176"/>
      <c r="M700" s="176"/>
      <c r="N700" s="176"/>
      <c r="O700" s="176"/>
      <c r="P700" s="176"/>
      <c r="Q700" s="176"/>
      <c r="R700" s="176"/>
      <c r="S700" s="176"/>
      <c r="T700" s="176"/>
      <c r="U700" s="176"/>
      <c r="V700" s="176"/>
      <c r="W700" s="176"/>
      <c r="X700" s="176"/>
      <c r="Y700" s="176"/>
      <c r="Z700" s="176"/>
      <c r="AA700" s="176"/>
      <c r="AB700" s="176"/>
      <c r="AC700" s="176"/>
      <c r="AD700" s="176"/>
      <c r="AE700" s="176"/>
      <c r="AF700" s="8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</row>
    <row r="701" spans="1:70" ht="18" customHeight="1" thickBot="1" x14ac:dyDescent="0.25">
      <c r="A701" s="184"/>
      <c r="B701" s="42" t="s">
        <v>68</v>
      </c>
      <c r="C701" s="22" t="s">
        <v>946</v>
      </c>
      <c r="D701" s="22">
        <v>30</v>
      </c>
      <c r="E701" s="190">
        <f t="shared" si="77"/>
        <v>28.61</v>
      </c>
      <c r="F701" s="210">
        <f>PRODUCT(E701,F12)</f>
        <v>0</v>
      </c>
      <c r="G701" s="191">
        <v>28.61</v>
      </c>
      <c r="H701" s="169"/>
      <c r="I701" s="176"/>
      <c r="J701" s="176"/>
      <c r="K701" s="176"/>
      <c r="L701" s="176"/>
      <c r="M701" s="176"/>
      <c r="N701" s="176"/>
      <c r="O701" s="176"/>
      <c r="P701" s="176"/>
      <c r="Q701" s="176"/>
      <c r="R701" s="176"/>
      <c r="S701" s="176"/>
      <c r="T701" s="176"/>
      <c r="U701" s="176"/>
      <c r="V701" s="176"/>
      <c r="W701" s="176"/>
      <c r="X701" s="176"/>
      <c r="Y701" s="176"/>
      <c r="Z701" s="176"/>
      <c r="AA701" s="176"/>
      <c r="AB701" s="176"/>
      <c r="AC701" s="176"/>
      <c r="AD701" s="176"/>
      <c r="AE701" s="176"/>
      <c r="AF701" s="8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</row>
    <row r="702" spans="1:70" s="92" customFormat="1" ht="30.4" customHeight="1" thickBot="1" x14ac:dyDescent="0.25">
      <c r="A702" s="292" t="s">
        <v>902</v>
      </c>
      <c r="B702" s="287"/>
      <c r="C702" s="287"/>
      <c r="D702" s="287"/>
      <c r="E702" s="287"/>
      <c r="F702" s="210"/>
      <c r="G702" s="152"/>
      <c r="H702" s="152"/>
      <c r="I702" s="152"/>
      <c r="J702" s="152"/>
      <c r="K702" s="152"/>
      <c r="L702" s="152"/>
      <c r="M702" s="152"/>
      <c r="N702" s="152"/>
      <c r="O702" s="152"/>
      <c r="P702" s="152"/>
      <c r="Q702" s="152"/>
      <c r="R702" s="152"/>
      <c r="S702" s="152"/>
      <c r="T702" s="152"/>
      <c r="U702" s="152"/>
      <c r="V702" s="152"/>
      <c r="W702" s="152"/>
      <c r="X702" s="152"/>
      <c r="Y702" s="152"/>
      <c r="Z702" s="152"/>
      <c r="AA702" s="152"/>
      <c r="AB702" s="152"/>
      <c r="AC702" s="152"/>
      <c r="AD702" s="152"/>
      <c r="AE702" s="152"/>
      <c r="AF702" s="97"/>
    </row>
    <row r="703" spans="1:70" ht="20.100000000000001" customHeight="1" x14ac:dyDescent="0.2">
      <c r="A703" s="300"/>
      <c r="B703" s="42" t="s">
        <v>1110</v>
      </c>
      <c r="C703" s="22" t="s">
        <v>216</v>
      </c>
      <c r="D703" s="22">
        <v>80</v>
      </c>
      <c r="E703" s="190">
        <f t="shared" si="74"/>
        <v>18.36</v>
      </c>
      <c r="F703" s="210">
        <f>PRODUCT(E703,F12)</f>
        <v>0</v>
      </c>
      <c r="G703" s="191">
        <v>18.36</v>
      </c>
      <c r="H703" s="169"/>
      <c r="I703" s="176"/>
      <c r="J703" s="176"/>
      <c r="K703" s="176"/>
      <c r="L703" s="176"/>
      <c r="M703" s="176"/>
      <c r="N703" s="176"/>
      <c r="O703" s="176"/>
      <c r="P703" s="176"/>
      <c r="Q703" s="176"/>
      <c r="R703" s="176"/>
      <c r="S703" s="176"/>
      <c r="T703" s="176"/>
      <c r="U703" s="176"/>
      <c r="V703" s="176"/>
      <c r="W703" s="176"/>
      <c r="X703" s="176"/>
      <c r="Y703" s="176"/>
      <c r="Z703" s="176"/>
      <c r="AA703" s="176"/>
      <c r="AB703" s="176"/>
      <c r="AC703" s="176"/>
      <c r="AD703" s="176"/>
      <c r="AE703" s="176"/>
      <c r="AF703" s="8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</row>
    <row r="704" spans="1:70" ht="20.100000000000001" customHeight="1" x14ac:dyDescent="0.2">
      <c r="A704" s="300"/>
      <c r="B704" s="42" t="s">
        <v>45</v>
      </c>
      <c r="C704" s="22" t="s">
        <v>217</v>
      </c>
      <c r="D704" s="22">
        <v>50</v>
      </c>
      <c r="E704" s="190">
        <f t="shared" si="74"/>
        <v>20.54</v>
      </c>
      <c r="F704" s="210">
        <f>PRODUCT(E704,F12)</f>
        <v>0</v>
      </c>
      <c r="G704" s="191">
        <v>20.54</v>
      </c>
      <c r="H704" s="169"/>
      <c r="I704" s="176"/>
      <c r="J704" s="176"/>
      <c r="K704" s="176"/>
      <c r="L704" s="176"/>
      <c r="M704" s="176"/>
      <c r="N704" s="176"/>
      <c r="O704" s="176"/>
      <c r="P704" s="176"/>
      <c r="Q704" s="176"/>
      <c r="R704" s="176"/>
      <c r="S704" s="176"/>
      <c r="T704" s="176"/>
      <c r="U704" s="176"/>
      <c r="V704" s="176"/>
      <c r="W704" s="176"/>
      <c r="X704" s="176"/>
      <c r="Y704" s="176"/>
      <c r="Z704" s="176"/>
      <c r="AA704" s="176"/>
      <c r="AB704" s="176"/>
      <c r="AC704" s="176"/>
      <c r="AD704" s="176"/>
      <c r="AE704" s="176"/>
      <c r="AF704" s="8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</row>
    <row r="705" spans="1:70" ht="20.100000000000001" customHeight="1" x14ac:dyDescent="0.2">
      <c r="A705" s="300"/>
      <c r="B705" s="42" t="s">
        <v>46</v>
      </c>
      <c r="C705" s="22" t="s">
        <v>218</v>
      </c>
      <c r="D705" s="22">
        <v>40</v>
      </c>
      <c r="E705" s="190">
        <f>G705-G705*$E$7%</f>
        <v>23.03</v>
      </c>
      <c r="F705" s="210">
        <f>PRODUCT(E705,F12)</f>
        <v>0</v>
      </c>
      <c r="G705" s="191">
        <v>23.03</v>
      </c>
      <c r="H705" s="169"/>
      <c r="I705" s="176"/>
      <c r="J705" s="176"/>
      <c r="K705" s="176"/>
      <c r="L705" s="176"/>
      <c r="M705" s="176"/>
      <c r="N705" s="176"/>
      <c r="O705" s="176"/>
      <c r="P705" s="176"/>
      <c r="Q705" s="176"/>
      <c r="R705" s="176"/>
      <c r="S705" s="176"/>
      <c r="T705" s="176"/>
      <c r="U705" s="176"/>
      <c r="V705" s="176"/>
      <c r="W705" s="176"/>
      <c r="X705" s="176"/>
      <c r="Y705" s="176"/>
      <c r="Z705" s="176"/>
      <c r="AA705" s="176"/>
      <c r="AB705" s="176"/>
      <c r="AC705" s="176"/>
      <c r="AD705" s="176"/>
      <c r="AE705" s="176"/>
      <c r="AF705" s="8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</row>
    <row r="706" spans="1:70" ht="20.100000000000001" customHeight="1" thickBot="1" x14ac:dyDescent="0.25">
      <c r="A706" s="300"/>
      <c r="B706" s="42" t="s">
        <v>47</v>
      </c>
      <c r="C706" s="22" t="s">
        <v>219</v>
      </c>
      <c r="D706" s="22">
        <v>30</v>
      </c>
      <c r="E706" s="190">
        <f>G706-G706*$E$7%</f>
        <v>31.68</v>
      </c>
      <c r="F706" s="210">
        <f>PRODUCT(E706,F12)</f>
        <v>0</v>
      </c>
      <c r="G706" s="191">
        <v>31.68</v>
      </c>
      <c r="H706" s="169"/>
      <c r="I706" s="176"/>
      <c r="J706" s="176"/>
      <c r="K706" s="176"/>
      <c r="L706" s="176"/>
      <c r="M706" s="176"/>
      <c r="N706" s="176"/>
      <c r="O706" s="176"/>
      <c r="P706" s="176"/>
      <c r="Q706" s="176"/>
      <c r="R706" s="176"/>
      <c r="S706" s="176"/>
      <c r="T706" s="176"/>
      <c r="U706" s="176"/>
      <c r="V706" s="176"/>
      <c r="W706" s="176"/>
      <c r="X706" s="176"/>
      <c r="Y706" s="176"/>
      <c r="Z706" s="176"/>
      <c r="AA706" s="176"/>
      <c r="AB706" s="176"/>
      <c r="AC706" s="176"/>
      <c r="AD706" s="176"/>
      <c r="AE706" s="176"/>
      <c r="AF706" s="8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</row>
    <row r="707" spans="1:70" s="92" customFormat="1" ht="30.4" customHeight="1" thickBot="1" x14ac:dyDescent="0.25">
      <c r="A707" s="283" t="s">
        <v>903</v>
      </c>
      <c r="B707" s="287"/>
      <c r="C707" s="287"/>
      <c r="D707" s="287"/>
      <c r="E707" s="287"/>
      <c r="F707" s="210"/>
      <c r="G707" s="203"/>
      <c r="H707" s="152"/>
      <c r="I707" s="152"/>
      <c r="J707" s="152"/>
      <c r="K707" s="152"/>
      <c r="L707" s="152"/>
      <c r="M707" s="152"/>
      <c r="N707" s="152"/>
      <c r="O707" s="152"/>
      <c r="P707" s="152"/>
      <c r="Q707" s="152"/>
      <c r="R707" s="152"/>
      <c r="S707" s="152"/>
      <c r="T707" s="152"/>
      <c r="U707" s="152"/>
      <c r="V707" s="152"/>
      <c r="W707" s="152"/>
      <c r="X707" s="152"/>
      <c r="Y707" s="152"/>
      <c r="Z707" s="152"/>
      <c r="AA707" s="152"/>
      <c r="AB707" s="152"/>
      <c r="AC707" s="152"/>
      <c r="AD707" s="152"/>
      <c r="AE707" s="152"/>
      <c r="AF707" s="97"/>
    </row>
    <row r="708" spans="1:70" ht="30.4" customHeight="1" x14ac:dyDescent="0.2">
      <c r="A708" s="300"/>
      <c r="B708" s="131" t="s">
        <v>43</v>
      </c>
      <c r="C708" s="21" t="s">
        <v>904</v>
      </c>
      <c r="D708" s="21">
        <v>200</v>
      </c>
      <c r="E708" s="190">
        <f t="shared" si="74"/>
        <v>11.37</v>
      </c>
      <c r="F708" s="210">
        <f>PRODUCT(E708,F12)</f>
        <v>0</v>
      </c>
      <c r="G708" s="191">
        <v>11.37</v>
      </c>
      <c r="H708" s="169"/>
      <c r="I708" s="176"/>
      <c r="J708" s="176"/>
      <c r="K708" s="176"/>
      <c r="L708" s="176"/>
      <c r="M708" s="176"/>
      <c r="N708" s="176"/>
      <c r="O708" s="176"/>
      <c r="P708" s="176"/>
      <c r="Q708" s="176"/>
      <c r="R708" s="176"/>
      <c r="S708" s="176"/>
      <c r="T708" s="176"/>
      <c r="U708" s="176"/>
      <c r="V708" s="176"/>
      <c r="W708" s="176"/>
      <c r="X708" s="176"/>
      <c r="Y708" s="176"/>
      <c r="Z708" s="176"/>
      <c r="AA708" s="176"/>
      <c r="AB708" s="176"/>
      <c r="AC708" s="176"/>
      <c r="AD708" s="176"/>
      <c r="AE708" s="176"/>
      <c r="AF708" s="8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</row>
    <row r="709" spans="1:70" ht="30.4" customHeight="1" x14ac:dyDescent="0.2">
      <c r="A709" s="300"/>
      <c r="B709" s="138" t="s">
        <v>44</v>
      </c>
      <c r="C709" s="31" t="s">
        <v>905</v>
      </c>
      <c r="D709" s="31">
        <v>200</v>
      </c>
      <c r="E709" s="190">
        <f t="shared" si="74"/>
        <v>11.37</v>
      </c>
      <c r="F709" s="210">
        <f>PRODUCT(E709,F12)</f>
        <v>0</v>
      </c>
      <c r="G709" s="191">
        <v>11.37</v>
      </c>
      <c r="H709" s="169"/>
      <c r="I709" s="176"/>
      <c r="J709" s="176"/>
      <c r="K709" s="176"/>
      <c r="L709" s="176"/>
      <c r="M709" s="176"/>
      <c r="N709" s="176"/>
      <c r="O709" s="176"/>
      <c r="P709" s="176"/>
      <c r="Q709" s="176"/>
      <c r="R709" s="176"/>
      <c r="S709" s="176"/>
      <c r="T709" s="176"/>
      <c r="U709" s="176"/>
      <c r="V709" s="176"/>
      <c r="W709" s="176"/>
      <c r="X709" s="176"/>
      <c r="Y709" s="176"/>
      <c r="Z709" s="176"/>
      <c r="AA709" s="176"/>
      <c r="AB709" s="176"/>
      <c r="AC709" s="176"/>
      <c r="AD709" s="176"/>
      <c r="AE709" s="176"/>
      <c r="AF709" s="8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</row>
    <row r="710" spans="1:70" s="92" customFormat="1" ht="37.35" customHeight="1" x14ac:dyDescent="0.2">
      <c r="A710" s="288" t="s">
        <v>347</v>
      </c>
      <c r="B710" s="288"/>
      <c r="C710" s="288"/>
      <c r="D710" s="288"/>
      <c r="E710" s="288"/>
      <c r="F710" s="210"/>
      <c r="G710" s="192"/>
      <c r="H710" s="166"/>
      <c r="I710" s="166"/>
      <c r="J710" s="166"/>
      <c r="K710" s="90"/>
      <c r="L710" s="90"/>
      <c r="M710" s="90"/>
      <c r="N710" s="90"/>
      <c r="O710" s="90"/>
      <c r="P710" s="90"/>
      <c r="Q710" s="90"/>
      <c r="R710" s="90"/>
      <c r="S710" s="90"/>
      <c r="T710" s="90"/>
      <c r="U710" s="90"/>
      <c r="V710" s="90"/>
      <c r="W710" s="90"/>
      <c r="X710" s="90"/>
      <c r="Y710" s="90"/>
      <c r="Z710" s="90"/>
      <c r="AA710" s="90"/>
      <c r="AB710" s="90"/>
      <c r="AC710" s="90"/>
      <c r="AD710" s="90"/>
      <c r="AE710" s="90"/>
      <c r="AF710" s="90">
        <v>0.46800000000000003</v>
      </c>
      <c r="AG710" s="90"/>
      <c r="AH710" s="90"/>
      <c r="AI710" s="90"/>
      <c r="AJ710" s="90"/>
      <c r="AK710" s="90"/>
      <c r="AL710" s="90"/>
      <c r="AM710" s="90"/>
      <c r="AN710" s="90"/>
      <c r="AO710" s="90"/>
      <c r="AP710" s="93">
        <v>22</v>
      </c>
      <c r="AQ710" s="99">
        <v>2.3E-2</v>
      </c>
      <c r="AR710" s="93">
        <f>AP710*E716</f>
        <v>28.380000000000003</v>
      </c>
      <c r="AS710" s="95">
        <f>AQ710*E716</f>
        <v>2.9670000000000002E-2</v>
      </c>
      <c r="AT710" s="90"/>
      <c r="AU710" s="90"/>
      <c r="AV710" s="90"/>
      <c r="AW710" s="90"/>
      <c r="AX710" s="90"/>
      <c r="AY710" s="90"/>
      <c r="AZ710" s="90"/>
      <c r="BA710" s="90"/>
      <c r="BB710" s="90"/>
      <c r="BC710" s="90"/>
      <c r="BD710" s="90"/>
      <c r="BE710" s="90"/>
      <c r="BF710" s="90"/>
      <c r="BG710" s="90"/>
      <c r="BH710" s="90"/>
      <c r="BI710" s="90"/>
      <c r="BJ710" s="90"/>
      <c r="BK710" s="90"/>
      <c r="BL710" s="90"/>
      <c r="BM710" s="90"/>
      <c r="BN710" s="90"/>
      <c r="BO710" s="90"/>
      <c r="BP710" s="90"/>
      <c r="BQ710" s="90"/>
      <c r="BR710" s="91"/>
    </row>
    <row r="711" spans="1:70" ht="19.899999999999999" customHeight="1" x14ac:dyDescent="0.2">
      <c r="B711" s="38" t="s">
        <v>138</v>
      </c>
      <c r="C711" s="22" t="s">
        <v>215</v>
      </c>
      <c r="D711" s="67" t="s">
        <v>417</v>
      </c>
      <c r="E711" s="186">
        <f t="shared" ref="E711:E720" si="78">G711-G711*$E$7%</f>
        <v>0.77</v>
      </c>
      <c r="F711" s="210">
        <f>PRODUCT(E711,F12)</f>
        <v>0</v>
      </c>
      <c r="G711" s="191">
        <v>0.77</v>
      </c>
      <c r="AF711" s="2">
        <v>0.53700000000000003</v>
      </c>
      <c r="AP711" s="5">
        <v>20</v>
      </c>
      <c r="AQ711" s="6">
        <v>2.3E-2</v>
      </c>
      <c r="AR711" s="5">
        <f>AP711*E717</f>
        <v>31.8</v>
      </c>
      <c r="AS711" s="7">
        <f>AQ711*E717</f>
        <v>3.6569999999999998E-2</v>
      </c>
    </row>
    <row r="712" spans="1:70" ht="19.899999999999999" customHeight="1" x14ac:dyDescent="0.2">
      <c r="B712" s="38" t="s">
        <v>139</v>
      </c>
      <c r="C712" s="22" t="s">
        <v>216</v>
      </c>
      <c r="D712" s="67" t="s">
        <v>398</v>
      </c>
      <c r="E712" s="186">
        <f t="shared" si="78"/>
        <v>0.78</v>
      </c>
      <c r="F712" s="210">
        <f>PRODUCT(E712,F12)</f>
        <v>0</v>
      </c>
      <c r="G712" s="191">
        <v>0.78</v>
      </c>
      <c r="AF712" s="2">
        <v>0.73</v>
      </c>
      <c r="AP712" s="5">
        <v>18</v>
      </c>
      <c r="AQ712" s="6">
        <v>2.3E-2</v>
      </c>
      <c r="AR712" s="5">
        <f>AP712*E718</f>
        <v>38.160000000000004</v>
      </c>
      <c r="AS712" s="7">
        <f>AQ712*E718</f>
        <v>4.8760000000000005E-2</v>
      </c>
    </row>
    <row r="713" spans="1:70" ht="19.899999999999999" customHeight="1" x14ac:dyDescent="0.2">
      <c r="B713" s="38" t="s">
        <v>140</v>
      </c>
      <c r="C713" s="22" t="s">
        <v>217</v>
      </c>
      <c r="D713" s="67" t="s">
        <v>398</v>
      </c>
      <c r="E713" s="186">
        <f t="shared" si="78"/>
        <v>0.84</v>
      </c>
      <c r="F713" s="210">
        <f>PRODUCT(E713,F12)</f>
        <v>0</v>
      </c>
      <c r="G713" s="191">
        <v>0.84</v>
      </c>
      <c r="AF713" s="2">
        <v>0.86699999999999999</v>
      </c>
      <c r="AP713" s="5">
        <v>18</v>
      </c>
      <c r="AQ713" s="6">
        <v>2.3E-2</v>
      </c>
      <c r="AR713" s="5">
        <f>AP713*E719</f>
        <v>43.199999999999996</v>
      </c>
      <c r="AS713" s="7">
        <f>AQ713*E719</f>
        <v>5.5199999999999999E-2</v>
      </c>
    </row>
    <row r="714" spans="1:70" ht="19.899999999999999" customHeight="1" x14ac:dyDescent="0.2">
      <c r="B714" s="38" t="s">
        <v>141</v>
      </c>
      <c r="C714" s="22" t="s">
        <v>218</v>
      </c>
      <c r="D714" s="67" t="s">
        <v>414</v>
      </c>
      <c r="E714" s="186">
        <f t="shared" si="78"/>
        <v>0.97</v>
      </c>
      <c r="F714" s="210">
        <f>PRODUCT(E714,F12)</f>
        <v>0</v>
      </c>
      <c r="G714" s="191">
        <v>0.97</v>
      </c>
      <c r="AF714" s="2">
        <v>1.1299999999999999</v>
      </c>
      <c r="AP714" s="5">
        <v>15</v>
      </c>
      <c r="AQ714" s="6">
        <v>2.3E-2</v>
      </c>
      <c r="AR714" s="5" t="e">
        <f>AP714*#REF!</f>
        <v>#REF!</v>
      </c>
      <c r="AS714" s="7" t="e">
        <f>AQ714*#REF!</f>
        <v>#REF!</v>
      </c>
    </row>
    <row r="715" spans="1:70" ht="19.899999999999999" customHeight="1" x14ac:dyDescent="0.2">
      <c r="B715" s="38" t="s">
        <v>142</v>
      </c>
      <c r="C715" s="22" t="s">
        <v>219</v>
      </c>
      <c r="D715" s="67" t="s">
        <v>411</v>
      </c>
      <c r="E715" s="186">
        <f t="shared" si="78"/>
        <v>1.04</v>
      </c>
      <c r="F715" s="210">
        <f>PRODUCT(E715,F12)</f>
        <v>0</v>
      </c>
      <c r="G715" s="191">
        <v>1.04</v>
      </c>
      <c r="AF715" s="2">
        <v>1.151</v>
      </c>
      <c r="AP715" s="5">
        <v>16</v>
      </c>
      <c r="AQ715" s="6">
        <v>2.3E-2</v>
      </c>
      <c r="AR715" s="5" t="e">
        <f>AP715*#REF!</f>
        <v>#REF!</v>
      </c>
      <c r="AS715" s="7" t="e">
        <f>AQ715*#REF!</f>
        <v>#REF!</v>
      </c>
    </row>
    <row r="716" spans="1:70" ht="19.899999999999999" customHeight="1" x14ac:dyDescent="0.2">
      <c r="B716" s="38" t="s">
        <v>143</v>
      </c>
      <c r="C716" s="22" t="s">
        <v>220</v>
      </c>
      <c r="D716" s="67" t="s">
        <v>412</v>
      </c>
      <c r="E716" s="186">
        <f t="shared" si="78"/>
        <v>1.29</v>
      </c>
      <c r="F716" s="210">
        <f>PRODUCT(E716,F12)</f>
        <v>0</v>
      </c>
      <c r="G716" s="191">
        <v>1.29</v>
      </c>
      <c r="AF716" s="2">
        <v>1.1850000000000001</v>
      </c>
      <c r="AP716" s="5">
        <v>15</v>
      </c>
      <c r="AQ716" s="6">
        <v>2.3E-2</v>
      </c>
      <c r="AR716" s="5">
        <f>AP716*E720</f>
        <v>0</v>
      </c>
      <c r="AS716" s="7">
        <f>AQ716*E720</f>
        <v>0</v>
      </c>
    </row>
    <row r="717" spans="1:70" ht="19.899999999999999" customHeight="1" x14ac:dyDescent="0.2">
      <c r="B717" s="38" t="s">
        <v>144</v>
      </c>
      <c r="C717" s="22" t="s">
        <v>221</v>
      </c>
      <c r="D717" s="67" t="s">
        <v>413</v>
      </c>
      <c r="E717" s="186">
        <f t="shared" si="78"/>
        <v>1.59</v>
      </c>
      <c r="F717" s="210">
        <f>PRODUCT(E717,F12)</f>
        <v>0</v>
      </c>
      <c r="G717" s="191">
        <v>1.59</v>
      </c>
      <c r="AR717" s="5"/>
      <c r="AS717" s="7"/>
    </row>
    <row r="718" spans="1:70" ht="19.899999999999999" customHeight="1" x14ac:dyDescent="0.2">
      <c r="B718" s="38" t="s">
        <v>145</v>
      </c>
      <c r="C718" s="22" t="s">
        <v>222</v>
      </c>
      <c r="D718" s="67" t="s">
        <v>415</v>
      </c>
      <c r="E718" s="186">
        <f t="shared" si="78"/>
        <v>2.12</v>
      </c>
      <c r="F718" s="210">
        <f>PRODUCT(E718,F12)</f>
        <v>0</v>
      </c>
      <c r="G718" s="191">
        <v>2.12</v>
      </c>
      <c r="AF718" s="2">
        <v>0.66100000000000003</v>
      </c>
      <c r="AP718" s="5">
        <v>8</v>
      </c>
      <c r="AQ718" s="6">
        <v>2.3E-2</v>
      </c>
      <c r="AR718" s="5">
        <f>AP718*E735</f>
        <v>13800</v>
      </c>
      <c r="AS718" s="7">
        <f>AQ718*E735</f>
        <v>39.674999999999997</v>
      </c>
    </row>
    <row r="719" spans="1:70" ht="19.899999999999999" customHeight="1" x14ac:dyDescent="0.2">
      <c r="B719" s="38" t="s">
        <v>146</v>
      </c>
      <c r="C719" s="22" t="s">
        <v>223</v>
      </c>
      <c r="D719" s="67" t="s">
        <v>407</v>
      </c>
      <c r="E719" s="186">
        <f t="shared" si="78"/>
        <v>2.4</v>
      </c>
      <c r="F719" s="210">
        <f>PRODUCT(E719,F12)</f>
        <v>0</v>
      </c>
      <c r="G719" s="191">
        <v>2.4</v>
      </c>
      <c r="AR719" s="5"/>
      <c r="AS719" s="7"/>
    </row>
    <row r="720" spans="1:70" ht="19.899999999999999" hidden="1" customHeight="1" x14ac:dyDescent="0.2">
      <c r="B720" s="38" t="s">
        <v>147</v>
      </c>
      <c r="C720" s="22" t="s">
        <v>225</v>
      </c>
      <c r="D720" s="67" t="s">
        <v>416</v>
      </c>
      <c r="E720" s="186">
        <f t="shared" si="78"/>
        <v>0</v>
      </c>
      <c r="F720" s="210">
        <f>PRODUCT(E720,F12)</f>
        <v>0</v>
      </c>
      <c r="G720" s="205"/>
      <c r="AF720" s="2">
        <v>1.9019999999999999</v>
      </c>
      <c r="AP720" s="5">
        <v>7</v>
      </c>
      <c r="AQ720" s="6">
        <v>2.3E-2</v>
      </c>
      <c r="AR720" s="5" t="e">
        <f>AP720*#REF!</f>
        <v>#REF!</v>
      </c>
      <c r="AS720" s="7" t="e">
        <f>AQ720*#REF!</f>
        <v>#REF!</v>
      </c>
    </row>
    <row r="721" spans="1:70" s="92" customFormat="1" ht="34.15" customHeight="1" x14ac:dyDescent="0.2">
      <c r="A721" s="288" t="s">
        <v>947</v>
      </c>
      <c r="B721" s="288"/>
      <c r="C721" s="288"/>
      <c r="D721" s="288"/>
      <c r="E721" s="288"/>
      <c r="F721" s="210"/>
      <c r="G721" s="203"/>
      <c r="H721" s="166"/>
      <c r="I721" s="166"/>
      <c r="J721" s="166"/>
      <c r="K721" s="90"/>
      <c r="L721" s="90"/>
      <c r="M721" s="90"/>
      <c r="N721" s="90"/>
      <c r="O721" s="90"/>
      <c r="P721" s="90"/>
      <c r="Q721" s="90"/>
      <c r="R721" s="90"/>
      <c r="S721" s="90"/>
      <c r="T721" s="90"/>
      <c r="U721" s="90"/>
      <c r="V721" s="90"/>
      <c r="W721" s="90"/>
      <c r="X721" s="90"/>
      <c r="Y721" s="90"/>
      <c r="Z721" s="90"/>
      <c r="AA721" s="90"/>
      <c r="AB721" s="90"/>
      <c r="AC721" s="90"/>
      <c r="AD721" s="90"/>
      <c r="AE721" s="90"/>
      <c r="AF721" s="90">
        <v>0.46800000000000003</v>
      </c>
      <c r="AG721" s="90"/>
      <c r="AH721" s="90"/>
      <c r="AI721" s="90"/>
      <c r="AJ721" s="90"/>
      <c r="AK721" s="90"/>
      <c r="AL721" s="90"/>
      <c r="AM721" s="90"/>
      <c r="AN721" s="90"/>
      <c r="AO721" s="90"/>
      <c r="AP721" s="93">
        <v>22</v>
      </c>
      <c r="AQ721" s="99">
        <v>2.3E-2</v>
      </c>
      <c r="AR721" s="93">
        <f>AP721*E727</f>
        <v>36.96</v>
      </c>
      <c r="AS721" s="95">
        <f>AQ721*E727</f>
        <v>3.8640000000000001E-2</v>
      </c>
      <c r="AT721" s="90"/>
      <c r="AU721" s="90"/>
      <c r="AV721" s="90"/>
      <c r="AW721" s="90"/>
      <c r="AX721" s="90"/>
      <c r="AY721" s="90"/>
      <c r="AZ721" s="90"/>
      <c r="BA721" s="90"/>
      <c r="BB721" s="90"/>
      <c r="BC721" s="90"/>
      <c r="BD721" s="90"/>
      <c r="BE721" s="90"/>
      <c r="BF721" s="90"/>
      <c r="BG721" s="90"/>
      <c r="BH721" s="90"/>
      <c r="BI721" s="90"/>
      <c r="BJ721" s="90"/>
      <c r="BK721" s="90"/>
      <c r="BL721" s="90"/>
      <c r="BM721" s="90"/>
      <c r="BN721" s="90"/>
      <c r="BO721" s="90"/>
      <c r="BP721" s="90"/>
      <c r="BQ721" s="90"/>
      <c r="BR721" s="91"/>
    </row>
    <row r="722" spans="1:70" ht="22.15" customHeight="1" x14ac:dyDescent="0.2">
      <c r="B722" s="139" t="s">
        <v>37</v>
      </c>
      <c r="C722" s="21" t="s">
        <v>215</v>
      </c>
      <c r="D722" s="21" t="s">
        <v>958</v>
      </c>
      <c r="E722" s="186">
        <f t="shared" ref="E722:E727" si="79">G722-G722*$E$7%</f>
        <v>0.84</v>
      </c>
      <c r="F722" s="210">
        <f>PRODUCT(E722,F12)</f>
        <v>0</v>
      </c>
      <c r="G722" s="191">
        <v>0.84</v>
      </c>
      <c r="AF722" s="2">
        <v>0.53700000000000003</v>
      </c>
      <c r="AP722" s="5">
        <v>20</v>
      </c>
      <c r="AQ722" s="6">
        <v>2.3E-2</v>
      </c>
      <c r="AR722" s="5" t="e">
        <f>AP722*#REF!</f>
        <v>#REF!</v>
      </c>
      <c r="AS722" s="7" t="e">
        <f>AQ722*#REF!</f>
        <v>#REF!</v>
      </c>
    </row>
    <row r="723" spans="1:70" ht="22.15" customHeight="1" x14ac:dyDescent="0.2">
      <c r="B723" s="38" t="s">
        <v>38</v>
      </c>
      <c r="C723" s="22" t="s">
        <v>216</v>
      </c>
      <c r="D723" s="22" t="s">
        <v>959</v>
      </c>
      <c r="E723" s="186">
        <f t="shared" si="79"/>
        <v>0.9</v>
      </c>
      <c r="F723" s="210">
        <f>PRODUCT(E723,F12)</f>
        <v>0</v>
      </c>
      <c r="G723" s="191">
        <v>0.9</v>
      </c>
      <c r="AF723" s="2">
        <v>0.73</v>
      </c>
      <c r="AP723" s="5">
        <v>18</v>
      </c>
      <c r="AQ723" s="6">
        <v>2.3E-2</v>
      </c>
      <c r="AR723" s="5">
        <f>AP723*E735</f>
        <v>31050</v>
      </c>
      <c r="AS723" s="7">
        <f>AQ723*E735</f>
        <v>39.674999999999997</v>
      </c>
    </row>
    <row r="724" spans="1:70" ht="22.15" customHeight="1" x14ac:dyDescent="0.2">
      <c r="B724" s="38" t="s">
        <v>39</v>
      </c>
      <c r="C724" s="22" t="s">
        <v>217</v>
      </c>
      <c r="D724" s="22" t="s">
        <v>960</v>
      </c>
      <c r="E724" s="186">
        <f t="shared" si="79"/>
        <v>0.98</v>
      </c>
      <c r="F724" s="210">
        <f>PRODUCT(E724,F12)</f>
        <v>0</v>
      </c>
      <c r="G724" s="191">
        <v>0.98</v>
      </c>
      <c r="AF724" s="2">
        <v>0.86699999999999999</v>
      </c>
      <c r="AP724" s="5">
        <v>18</v>
      </c>
      <c r="AQ724" s="6">
        <v>2.3E-2</v>
      </c>
      <c r="AR724" s="5" t="e">
        <f>AP724*#REF!</f>
        <v>#REF!</v>
      </c>
      <c r="AS724" s="7" t="e">
        <f>AQ724*#REF!</f>
        <v>#REF!</v>
      </c>
    </row>
    <row r="725" spans="1:70" ht="22.15" customHeight="1" x14ac:dyDescent="0.2">
      <c r="B725" s="38" t="s">
        <v>40</v>
      </c>
      <c r="C725" s="22" t="s">
        <v>218</v>
      </c>
      <c r="D725" s="22" t="s">
        <v>960</v>
      </c>
      <c r="E725" s="186">
        <f t="shared" si="79"/>
        <v>1.1000000000000001</v>
      </c>
      <c r="F725" s="210">
        <f>PRODUCT(E725,F12)</f>
        <v>0</v>
      </c>
      <c r="G725" s="191">
        <v>1.1000000000000001</v>
      </c>
      <c r="AF725" s="2">
        <v>1.1299999999999999</v>
      </c>
      <c r="AP725" s="5">
        <v>15</v>
      </c>
      <c r="AQ725" s="6">
        <v>2.3E-2</v>
      </c>
      <c r="AR725" s="5" t="e">
        <f>AP725*#REF!</f>
        <v>#REF!</v>
      </c>
      <c r="AS725" s="7" t="e">
        <f>AQ725*#REF!</f>
        <v>#REF!</v>
      </c>
    </row>
    <row r="726" spans="1:70" ht="22.15" customHeight="1" x14ac:dyDescent="0.2">
      <c r="B726" s="38" t="s">
        <v>41</v>
      </c>
      <c r="C726" s="22" t="s">
        <v>219</v>
      </c>
      <c r="D726" s="22" t="s">
        <v>961</v>
      </c>
      <c r="E726" s="186">
        <f t="shared" si="79"/>
        <v>1.36</v>
      </c>
      <c r="F726" s="210">
        <f>PRODUCT(E726,F12)</f>
        <v>0</v>
      </c>
      <c r="G726" s="191">
        <v>1.36</v>
      </c>
      <c r="AF726" s="2">
        <v>1.151</v>
      </c>
      <c r="AP726" s="5">
        <v>16</v>
      </c>
      <c r="AQ726" s="6">
        <v>2.3E-2</v>
      </c>
      <c r="AR726" s="5" t="e">
        <f>AP726*#REF!</f>
        <v>#REF!</v>
      </c>
      <c r="AS726" s="7" t="e">
        <f>AQ726*#REF!</f>
        <v>#REF!</v>
      </c>
    </row>
    <row r="727" spans="1:70" ht="22.15" customHeight="1" x14ac:dyDescent="0.2">
      <c r="B727" s="140" t="s">
        <v>42</v>
      </c>
      <c r="C727" s="31" t="s">
        <v>220</v>
      </c>
      <c r="D727" s="31" t="s">
        <v>962</v>
      </c>
      <c r="E727" s="186">
        <f t="shared" si="79"/>
        <v>1.68</v>
      </c>
      <c r="F727" s="210">
        <f>PRODUCT(E727,F12)</f>
        <v>0</v>
      </c>
      <c r="G727" s="191">
        <v>1.68</v>
      </c>
      <c r="AF727" s="2">
        <v>1.1850000000000001</v>
      </c>
      <c r="AP727" s="5">
        <v>15</v>
      </c>
      <c r="AQ727" s="6">
        <v>2.3E-2</v>
      </c>
      <c r="AR727" s="5" t="e">
        <f>AP727*#REF!</f>
        <v>#REF!</v>
      </c>
      <c r="AS727" s="7" t="e">
        <f>AQ727*#REF!</f>
        <v>#REF!</v>
      </c>
    </row>
    <row r="728" spans="1:70" ht="25.15" hidden="1" customHeight="1" x14ac:dyDescent="0.2">
      <c r="B728" s="40" t="s">
        <v>153</v>
      </c>
      <c r="C728" s="22" t="s">
        <v>349</v>
      </c>
      <c r="D728" s="67">
        <v>40</v>
      </c>
      <c r="E728" s="186">
        <f>G728-G728*$E$7%</f>
        <v>1.29</v>
      </c>
      <c r="F728" s="210">
        <f>PRODUCT(E728,F12)</f>
        <v>0</v>
      </c>
      <c r="G728" s="206">
        <v>1.29</v>
      </c>
      <c r="AF728" s="2">
        <v>1.7709999999999999</v>
      </c>
      <c r="AP728" s="5">
        <v>6</v>
      </c>
      <c r="AQ728" s="6">
        <v>2.3E-2</v>
      </c>
      <c r="AR728" s="5" t="e">
        <f>AP728*#REF!</f>
        <v>#REF!</v>
      </c>
      <c r="AS728" s="7" t="e">
        <f>AQ728*#REF!</f>
        <v>#REF!</v>
      </c>
    </row>
    <row r="729" spans="1:70" ht="25.15" hidden="1" customHeight="1" x14ac:dyDescent="0.2">
      <c r="B729" s="40" t="s">
        <v>152</v>
      </c>
      <c r="C729" s="22" t="s">
        <v>350</v>
      </c>
      <c r="D729" s="67">
        <v>30</v>
      </c>
      <c r="E729" s="186">
        <f>G729-G729*$E$7%</f>
        <v>1.56</v>
      </c>
      <c r="F729" s="210">
        <f>PRODUCT(E729,F12)</f>
        <v>0</v>
      </c>
      <c r="G729" s="206">
        <v>1.56</v>
      </c>
      <c r="AF729" s="2">
        <v>0.112</v>
      </c>
      <c r="AP729" s="5">
        <v>9.1999999999999993</v>
      </c>
      <c r="AQ729" s="6">
        <v>0.03</v>
      </c>
      <c r="AR729" s="5" t="e">
        <f>AP729*#REF!</f>
        <v>#REF!</v>
      </c>
      <c r="AS729" s="7" t="e">
        <f>AQ729*#REF!</f>
        <v>#REF!</v>
      </c>
    </row>
    <row r="730" spans="1:70" s="92" customFormat="1" ht="30.4" hidden="1" customHeight="1" x14ac:dyDescent="0.2">
      <c r="A730" s="338" t="s">
        <v>862</v>
      </c>
      <c r="B730" s="338"/>
      <c r="C730" s="338"/>
      <c r="D730" s="338"/>
      <c r="E730" s="338"/>
      <c r="F730" s="210"/>
      <c r="G730" s="207"/>
      <c r="H730" s="166"/>
      <c r="I730" s="166"/>
      <c r="J730" s="166"/>
      <c r="K730" s="90"/>
      <c r="L730" s="90"/>
      <c r="M730" s="90"/>
      <c r="N730" s="90"/>
      <c r="O730" s="90"/>
      <c r="P730" s="90"/>
      <c r="Q730" s="90"/>
      <c r="R730" s="90"/>
      <c r="S730" s="90"/>
      <c r="T730" s="90"/>
      <c r="U730" s="90"/>
      <c r="V730" s="90"/>
      <c r="W730" s="90"/>
      <c r="X730" s="90"/>
      <c r="Y730" s="90"/>
      <c r="Z730" s="90"/>
      <c r="AA730" s="90"/>
      <c r="AB730" s="90"/>
      <c r="AC730" s="90"/>
      <c r="AD730" s="90"/>
      <c r="AE730" s="90"/>
      <c r="AF730" s="90">
        <v>0.154</v>
      </c>
      <c r="AG730" s="90"/>
      <c r="AH730" s="90"/>
      <c r="AI730" s="90"/>
      <c r="AJ730" s="90"/>
      <c r="AK730" s="90"/>
      <c r="AL730" s="90"/>
      <c r="AM730" s="90"/>
      <c r="AN730" s="90"/>
      <c r="AO730" s="90"/>
      <c r="AP730" s="93">
        <v>11.1</v>
      </c>
      <c r="AQ730" s="99">
        <v>0.03</v>
      </c>
      <c r="AR730" s="93" t="e">
        <f>AP730*#REF!</f>
        <v>#REF!</v>
      </c>
      <c r="AS730" s="95" t="e">
        <f>AQ730*#REF!</f>
        <v>#REF!</v>
      </c>
      <c r="AT730" s="90"/>
      <c r="AU730" s="90"/>
      <c r="AV730" s="90"/>
      <c r="AW730" s="90"/>
      <c r="AX730" s="90"/>
      <c r="AY730" s="90"/>
      <c r="AZ730" s="90"/>
      <c r="BA730" s="90"/>
      <c r="BB730" s="90"/>
      <c r="BC730" s="90"/>
      <c r="BD730" s="90"/>
      <c r="BE730" s="90"/>
      <c r="BF730" s="90"/>
      <c r="BG730" s="90"/>
      <c r="BH730" s="90"/>
      <c r="BI730" s="90"/>
      <c r="BJ730" s="90"/>
      <c r="BK730" s="90"/>
      <c r="BL730" s="90"/>
      <c r="BM730" s="90"/>
      <c r="BN730" s="90"/>
      <c r="BO730" s="90"/>
      <c r="BP730" s="90"/>
      <c r="BQ730" s="90"/>
      <c r="BR730" s="91"/>
    </row>
    <row r="731" spans="1:70" ht="40.15" hidden="1" customHeight="1" x14ac:dyDescent="0.2">
      <c r="B731" s="40" t="s">
        <v>863</v>
      </c>
      <c r="C731" s="22" t="s">
        <v>348</v>
      </c>
      <c r="D731" s="67">
        <v>50</v>
      </c>
      <c r="E731" s="186">
        <f>G731-G731*$E$7%</f>
        <v>0.88</v>
      </c>
      <c r="F731" s="210">
        <f>PRODUCT(E731,F12)</f>
        <v>0</v>
      </c>
      <c r="G731" s="204">
        <v>0.88</v>
      </c>
      <c r="AF731" s="2">
        <v>0.19</v>
      </c>
      <c r="AP731" s="5">
        <v>14.7</v>
      </c>
      <c r="AQ731" s="6">
        <v>0.03</v>
      </c>
      <c r="AR731" s="5" t="e">
        <f>AP731*#REF!</f>
        <v>#REF!</v>
      </c>
      <c r="AS731" s="7" t="e">
        <f>AQ731*#REF!</f>
        <v>#REF!</v>
      </c>
    </row>
    <row r="732" spans="1:70" s="92" customFormat="1" ht="30.4" customHeight="1" x14ac:dyDescent="0.2">
      <c r="A732" s="288" t="s">
        <v>851</v>
      </c>
      <c r="B732" s="288"/>
      <c r="C732" s="288"/>
      <c r="D732" s="288"/>
      <c r="E732" s="288"/>
      <c r="F732" s="210"/>
      <c r="G732" s="208"/>
      <c r="H732" s="166"/>
      <c r="I732" s="166"/>
      <c r="J732" s="166"/>
      <c r="K732" s="90"/>
      <c r="L732" s="90"/>
      <c r="M732" s="90"/>
      <c r="N732" s="90"/>
      <c r="O732" s="90"/>
      <c r="P732" s="90"/>
      <c r="Q732" s="90"/>
      <c r="R732" s="90"/>
      <c r="S732" s="90"/>
      <c r="T732" s="90"/>
      <c r="U732" s="90"/>
      <c r="V732" s="90"/>
      <c r="W732" s="90"/>
      <c r="X732" s="90"/>
      <c r="Y732" s="90"/>
      <c r="Z732" s="90"/>
      <c r="AA732" s="90"/>
      <c r="AB732" s="90"/>
      <c r="AC732" s="90"/>
      <c r="AD732" s="90"/>
      <c r="AE732" s="90"/>
      <c r="AF732" s="90">
        <v>0.217</v>
      </c>
      <c r="AG732" s="90"/>
      <c r="AH732" s="90"/>
      <c r="AI732" s="90"/>
      <c r="AJ732" s="90"/>
      <c r="AK732" s="90"/>
      <c r="AL732" s="90"/>
      <c r="AM732" s="90"/>
      <c r="AN732" s="90"/>
      <c r="AO732" s="90"/>
      <c r="AP732" s="93">
        <v>16.5</v>
      </c>
      <c r="AQ732" s="99">
        <v>0.03</v>
      </c>
      <c r="AR732" s="93" t="e">
        <f>AP732*#REF!</f>
        <v>#REF!</v>
      </c>
      <c r="AS732" s="95" t="e">
        <f>AQ732*#REF!</f>
        <v>#REF!</v>
      </c>
      <c r="AT732" s="90"/>
      <c r="AU732" s="90"/>
      <c r="AV732" s="90"/>
      <c r="AW732" s="90"/>
      <c r="AX732" s="90"/>
      <c r="AY732" s="90"/>
      <c r="AZ732" s="90"/>
      <c r="BA732" s="90"/>
      <c r="BB732" s="90"/>
      <c r="BC732" s="90"/>
      <c r="BD732" s="90"/>
      <c r="BE732" s="90"/>
      <c r="BF732" s="90"/>
      <c r="BG732" s="90"/>
      <c r="BH732" s="90"/>
      <c r="BI732" s="90"/>
      <c r="BJ732" s="90"/>
      <c r="BK732" s="90"/>
      <c r="BL732" s="90"/>
      <c r="BM732" s="90"/>
      <c r="BN732" s="90"/>
      <c r="BO732" s="90"/>
      <c r="BP732" s="90"/>
      <c r="BQ732" s="90"/>
      <c r="BR732" s="91"/>
    </row>
    <row r="733" spans="1:70" s="1" customFormat="1" ht="27" customHeight="1" x14ac:dyDescent="0.2">
      <c r="A733" s="294"/>
      <c r="B733" s="38" t="s">
        <v>1083</v>
      </c>
      <c r="C733" s="22" t="s">
        <v>1081</v>
      </c>
      <c r="D733" s="67" t="s">
        <v>35</v>
      </c>
      <c r="E733" s="186">
        <f t="shared" ref="E733:E739" si="80">G733-G733*$E$7%</f>
        <v>1.73</v>
      </c>
      <c r="F733" s="210">
        <f>PRODUCT(E733,F12)</f>
        <v>0</v>
      </c>
      <c r="G733" s="196">
        <v>1.73</v>
      </c>
      <c r="H733" s="167"/>
      <c r="I733" s="167"/>
      <c r="J733" s="171"/>
      <c r="K733" s="58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12"/>
    </row>
    <row r="734" spans="1:70" s="1" customFormat="1" ht="27" customHeight="1" x14ac:dyDescent="0.2">
      <c r="A734" s="295"/>
      <c r="B734" s="38" t="s">
        <v>1084</v>
      </c>
      <c r="C734" s="22" t="s">
        <v>1082</v>
      </c>
      <c r="D734" s="67" t="s">
        <v>36</v>
      </c>
      <c r="E734" s="186">
        <f t="shared" si="80"/>
        <v>0.52</v>
      </c>
      <c r="F734" s="210">
        <f>PRODUCT(E734,F12)</f>
        <v>0</v>
      </c>
      <c r="G734" s="196">
        <v>0.52</v>
      </c>
      <c r="H734" s="167"/>
      <c r="I734" s="167"/>
      <c r="J734" s="171"/>
      <c r="K734" s="58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12"/>
    </row>
    <row r="735" spans="1:70" ht="27" customHeight="1" x14ac:dyDescent="0.2">
      <c r="A735" s="295"/>
      <c r="B735" s="38" t="s">
        <v>852</v>
      </c>
      <c r="C735" s="22" t="s">
        <v>855</v>
      </c>
      <c r="D735" s="67" t="s">
        <v>857</v>
      </c>
      <c r="E735" s="186">
        <f t="shared" si="80"/>
        <v>1725</v>
      </c>
      <c r="F735" s="210" t="s">
        <v>396</v>
      </c>
      <c r="G735" s="196">
        <v>1725</v>
      </c>
      <c r="AP735" s="5"/>
      <c r="AQ735" s="6"/>
      <c r="AR735" s="5"/>
      <c r="AS735" s="7"/>
    </row>
    <row r="736" spans="1:70" ht="27" customHeight="1" x14ac:dyDescent="0.2">
      <c r="A736" s="295"/>
      <c r="B736" s="38" t="s">
        <v>1076</v>
      </c>
      <c r="C736" s="22" t="s">
        <v>1077</v>
      </c>
      <c r="D736" s="67" t="s">
        <v>1078</v>
      </c>
      <c r="E736" s="186">
        <f t="shared" si="80"/>
        <v>2415</v>
      </c>
      <c r="F736" s="210" t="s">
        <v>396</v>
      </c>
      <c r="G736" s="196">
        <v>2415</v>
      </c>
      <c r="AP736" s="5"/>
      <c r="AQ736" s="6"/>
      <c r="AR736" s="5"/>
      <c r="AS736" s="7"/>
    </row>
    <row r="737" spans="1:70" ht="27" customHeight="1" x14ac:dyDescent="0.2">
      <c r="A737" s="295"/>
      <c r="B737" s="38" t="s">
        <v>1079</v>
      </c>
      <c r="C737" s="22" t="s">
        <v>1080</v>
      </c>
      <c r="D737" s="67" t="s">
        <v>1078</v>
      </c>
      <c r="E737" s="186">
        <f t="shared" si="80"/>
        <v>920</v>
      </c>
      <c r="F737" s="210" t="s">
        <v>396</v>
      </c>
      <c r="G737" s="196">
        <v>920</v>
      </c>
      <c r="AP737" s="5"/>
      <c r="AQ737" s="6"/>
      <c r="AR737" s="5"/>
      <c r="AS737" s="7"/>
    </row>
    <row r="738" spans="1:70" ht="27" customHeight="1" x14ac:dyDescent="0.2">
      <c r="A738" s="295"/>
      <c r="B738" s="38" t="s">
        <v>853</v>
      </c>
      <c r="C738" s="22" t="s">
        <v>856</v>
      </c>
      <c r="D738" s="67" t="s">
        <v>857</v>
      </c>
      <c r="E738" s="186">
        <f t="shared" si="80"/>
        <v>3450</v>
      </c>
      <c r="F738" s="210" t="s">
        <v>396</v>
      </c>
      <c r="G738" s="196">
        <v>3450</v>
      </c>
      <c r="AP738" s="5"/>
      <c r="AQ738" s="6"/>
      <c r="AR738" s="5"/>
      <c r="AS738" s="7"/>
    </row>
    <row r="739" spans="1:70" ht="27" customHeight="1" x14ac:dyDescent="0.2">
      <c r="A739" s="296"/>
      <c r="B739" s="38" t="s">
        <v>854</v>
      </c>
      <c r="C739" s="22" t="s">
        <v>856</v>
      </c>
      <c r="D739" s="67" t="s">
        <v>858</v>
      </c>
      <c r="E739" s="186">
        <f t="shared" si="80"/>
        <v>3450</v>
      </c>
      <c r="F739" s="210" t="s">
        <v>396</v>
      </c>
      <c r="G739" s="196">
        <v>3450</v>
      </c>
      <c r="AP739" s="5"/>
      <c r="AQ739" s="6"/>
      <c r="AR739" s="5"/>
      <c r="AS739" s="7"/>
    </row>
    <row r="740" spans="1:70" ht="27" customHeight="1" x14ac:dyDescent="0.2">
      <c r="A740" s="114"/>
      <c r="B740" s="38" t="s">
        <v>1075</v>
      </c>
      <c r="C740" s="22" t="s">
        <v>856</v>
      </c>
      <c r="D740" s="67" t="s">
        <v>858</v>
      </c>
      <c r="E740" s="186">
        <f>G740-G740*$E$7%</f>
        <v>3450</v>
      </c>
      <c r="F740" s="210" t="s">
        <v>396</v>
      </c>
      <c r="G740" s="196">
        <v>3450</v>
      </c>
      <c r="AP740" s="5"/>
      <c r="AQ740" s="6"/>
      <c r="AR740" s="5"/>
      <c r="AS740" s="7"/>
    </row>
    <row r="741" spans="1:70" s="92" customFormat="1" ht="30.4" customHeight="1" x14ac:dyDescent="0.2">
      <c r="A741" s="297" t="s">
        <v>61</v>
      </c>
      <c r="B741" s="288"/>
      <c r="C741" s="288"/>
      <c r="D741" s="288"/>
      <c r="E741" s="288"/>
      <c r="F741" s="210"/>
      <c r="G741" s="209"/>
      <c r="H741" s="166"/>
      <c r="I741" s="166"/>
      <c r="J741" s="166"/>
      <c r="K741" s="90"/>
      <c r="L741" s="90"/>
      <c r="M741" s="90"/>
      <c r="N741" s="90"/>
      <c r="O741" s="90"/>
      <c r="P741" s="90"/>
      <c r="Q741" s="90"/>
      <c r="R741" s="90"/>
      <c r="S741" s="90"/>
      <c r="T741" s="90"/>
      <c r="U741" s="90"/>
      <c r="V741" s="90"/>
      <c r="W741" s="90"/>
      <c r="X741" s="90"/>
      <c r="Y741" s="90"/>
      <c r="Z741" s="90"/>
      <c r="AA741" s="90"/>
      <c r="AB741" s="90"/>
      <c r="AC741" s="90"/>
      <c r="AD741" s="90"/>
      <c r="AE741" s="90"/>
      <c r="AF741" s="90">
        <v>0.217</v>
      </c>
      <c r="AG741" s="90"/>
      <c r="AH741" s="90"/>
      <c r="AI741" s="90"/>
      <c r="AJ741" s="90"/>
      <c r="AK741" s="90"/>
      <c r="AL741" s="90"/>
      <c r="AM741" s="90"/>
      <c r="AN741" s="90"/>
      <c r="AO741" s="90"/>
      <c r="AP741" s="93">
        <v>16.5</v>
      </c>
      <c r="AQ741" s="99">
        <v>0.03</v>
      </c>
      <c r="AR741" s="93" t="e">
        <f>AP741*#REF!</f>
        <v>#REF!</v>
      </c>
      <c r="AS741" s="95" t="e">
        <f>AQ741*#REF!</f>
        <v>#REF!</v>
      </c>
      <c r="AT741" s="90"/>
      <c r="AU741" s="90"/>
      <c r="AV741" s="90"/>
      <c r="AW741" s="90"/>
      <c r="AX741" s="90"/>
      <c r="AY741" s="90"/>
      <c r="AZ741" s="90"/>
      <c r="BA741" s="90"/>
      <c r="BB741" s="90"/>
      <c r="BC741" s="90"/>
      <c r="BD741" s="90"/>
      <c r="BE741" s="90"/>
      <c r="BF741" s="90"/>
      <c r="BG741" s="90"/>
      <c r="BH741" s="90"/>
      <c r="BI741" s="90"/>
      <c r="BJ741" s="90"/>
      <c r="BK741" s="90"/>
      <c r="BL741" s="90"/>
      <c r="BM741" s="90"/>
      <c r="BN741" s="90"/>
      <c r="BO741" s="90"/>
      <c r="BP741" s="90"/>
      <c r="BQ741" s="90"/>
      <c r="BR741" s="91"/>
    </row>
    <row r="742" spans="1:70" s="1" customFormat="1" ht="60" customHeight="1" x14ac:dyDescent="0.2">
      <c r="A742" s="177"/>
      <c r="B742" s="178" t="s">
        <v>1085</v>
      </c>
      <c r="C742" s="22" t="s">
        <v>62</v>
      </c>
      <c r="D742" s="67" t="s">
        <v>63</v>
      </c>
      <c r="E742" s="186">
        <f>G742-G742*$E$7%</f>
        <v>2.23</v>
      </c>
      <c r="F742" s="210">
        <f>PRODUCT(E742,F12)</f>
        <v>0</v>
      </c>
      <c r="G742" s="211">
        <v>2.23</v>
      </c>
      <c r="H742" s="167"/>
      <c r="I742" s="167"/>
      <c r="J742" s="171"/>
      <c r="K742" s="58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12"/>
    </row>
    <row r="743" spans="1:70" s="217" customFormat="1" ht="24.4" customHeight="1" x14ac:dyDescent="0.2">
      <c r="A743" s="342" t="s">
        <v>378</v>
      </c>
      <c r="B743" s="342"/>
      <c r="C743" s="342"/>
      <c r="D743" s="342"/>
      <c r="E743" s="342"/>
      <c r="F743" s="212"/>
      <c r="G743" s="213"/>
      <c r="H743" s="213"/>
      <c r="I743" s="213"/>
      <c r="J743" s="213"/>
      <c r="K743" s="214"/>
      <c r="L743" s="215"/>
      <c r="M743" s="215"/>
      <c r="N743" s="215"/>
      <c r="O743" s="215"/>
      <c r="P743" s="215"/>
      <c r="Q743" s="215"/>
      <c r="R743" s="215"/>
      <c r="S743" s="215"/>
      <c r="T743" s="215"/>
      <c r="U743" s="215"/>
      <c r="V743" s="215"/>
      <c r="W743" s="215"/>
      <c r="X743" s="215"/>
      <c r="Y743" s="215"/>
      <c r="Z743" s="215"/>
      <c r="AA743" s="215"/>
      <c r="AB743" s="215"/>
      <c r="AC743" s="215"/>
      <c r="AD743" s="215"/>
      <c r="AE743" s="215"/>
      <c r="AF743" s="215"/>
      <c r="AG743" s="215"/>
      <c r="AH743" s="215"/>
      <c r="AI743" s="215"/>
      <c r="AJ743" s="215"/>
      <c r="AK743" s="215"/>
      <c r="AL743" s="215"/>
      <c r="AM743" s="215"/>
      <c r="AN743" s="215"/>
      <c r="AO743" s="215"/>
      <c r="AP743" s="215"/>
      <c r="AQ743" s="215"/>
      <c r="AR743" s="215"/>
      <c r="AS743" s="215"/>
      <c r="AT743" s="215"/>
      <c r="AU743" s="215"/>
      <c r="AV743" s="215"/>
      <c r="AW743" s="215"/>
      <c r="AX743" s="215"/>
      <c r="AY743" s="215"/>
      <c r="AZ743" s="215"/>
      <c r="BA743" s="215"/>
      <c r="BB743" s="215"/>
      <c r="BC743" s="215"/>
      <c r="BD743" s="215"/>
      <c r="BE743" s="215"/>
      <c r="BF743" s="215"/>
      <c r="BG743" s="215"/>
      <c r="BH743" s="215"/>
      <c r="BI743" s="215"/>
      <c r="BJ743" s="215"/>
      <c r="BK743" s="215"/>
      <c r="BL743" s="215"/>
      <c r="BM743" s="215"/>
      <c r="BN743" s="215"/>
      <c r="BO743" s="215"/>
      <c r="BP743" s="215"/>
      <c r="BQ743" s="215"/>
      <c r="BR743" s="216"/>
    </row>
    <row r="744" spans="1:70" s="217" customFormat="1" ht="21" customHeight="1" x14ac:dyDescent="0.2">
      <c r="A744" s="340" t="s">
        <v>949</v>
      </c>
      <c r="B744" s="340"/>
      <c r="C744" s="340"/>
      <c r="D744" s="340"/>
      <c r="E744" s="340"/>
      <c r="F744" s="213"/>
      <c r="G744" s="213"/>
      <c r="H744" s="213"/>
      <c r="I744" s="213"/>
      <c r="J744" s="218"/>
      <c r="K744" s="214"/>
      <c r="L744" s="215"/>
      <c r="M744" s="215"/>
      <c r="N744" s="215"/>
      <c r="O744" s="215"/>
      <c r="P744" s="215"/>
      <c r="Q744" s="215"/>
      <c r="R744" s="215"/>
      <c r="S744" s="215"/>
      <c r="T744" s="215"/>
      <c r="U744" s="215"/>
      <c r="V744" s="215"/>
      <c r="W744" s="215"/>
      <c r="X744" s="215"/>
      <c r="Y744" s="215"/>
      <c r="Z744" s="215"/>
      <c r="AA744" s="215"/>
      <c r="AB744" s="215"/>
      <c r="AC744" s="215"/>
      <c r="AD744" s="215"/>
      <c r="AE744" s="215"/>
      <c r="AF744" s="215"/>
      <c r="AG744" s="215"/>
      <c r="AH744" s="215"/>
      <c r="AI744" s="215"/>
      <c r="AJ744" s="215"/>
      <c r="AK744" s="215"/>
      <c r="AL744" s="215"/>
      <c r="AM744" s="215"/>
      <c r="AN744" s="215"/>
      <c r="AO744" s="215"/>
      <c r="AP744" s="215"/>
      <c r="AQ744" s="215"/>
      <c r="AR744" s="215"/>
      <c r="AS744" s="215"/>
      <c r="AT744" s="215"/>
      <c r="AU744" s="215"/>
      <c r="AV744" s="215"/>
      <c r="AW744" s="215"/>
      <c r="AX744" s="215"/>
      <c r="AY744" s="215"/>
      <c r="AZ744" s="215"/>
      <c r="BA744" s="215"/>
      <c r="BB744" s="215"/>
      <c r="BC744" s="215"/>
      <c r="BD744" s="215"/>
      <c r="BE744" s="215"/>
      <c r="BF744" s="215"/>
      <c r="BG744" s="215"/>
      <c r="BH744" s="215"/>
      <c r="BI744" s="215"/>
      <c r="BJ744" s="215"/>
      <c r="BK744" s="215"/>
      <c r="BL744" s="215"/>
      <c r="BM744" s="215"/>
      <c r="BN744" s="215"/>
      <c r="BO744" s="215"/>
      <c r="BP744" s="215"/>
      <c r="BQ744" s="215"/>
      <c r="BR744" s="216"/>
    </row>
    <row r="745" spans="1:70" s="217" customFormat="1" ht="18" customHeight="1" x14ac:dyDescent="0.2">
      <c r="A745" s="340" t="s">
        <v>379</v>
      </c>
      <c r="B745" s="340"/>
      <c r="C745" s="340"/>
      <c r="D745" s="340"/>
      <c r="E745" s="340"/>
      <c r="F745" s="213"/>
      <c r="G745" s="213"/>
      <c r="H745" s="213"/>
      <c r="I745" s="213"/>
      <c r="J745" s="218"/>
      <c r="K745" s="214"/>
      <c r="L745" s="215"/>
      <c r="M745" s="215"/>
      <c r="N745" s="215"/>
      <c r="O745" s="215"/>
      <c r="P745" s="215"/>
      <c r="Q745" s="215"/>
      <c r="R745" s="215"/>
      <c r="S745" s="215"/>
      <c r="T745" s="215"/>
      <c r="U745" s="215"/>
      <c r="V745" s="215"/>
      <c r="W745" s="215"/>
      <c r="X745" s="215"/>
      <c r="Y745" s="215"/>
      <c r="Z745" s="215"/>
      <c r="AA745" s="215"/>
      <c r="AB745" s="215"/>
      <c r="AC745" s="215"/>
      <c r="AD745" s="215"/>
      <c r="AE745" s="215"/>
      <c r="AF745" s="215"/>
      <c r="AG745" s="215"/>
      <c r="AH745" s="215"/>
      <c r="AI745" s="215"/>
      <c r="AJ745" s="215"/>
      <c r="AK745" s="215"/>
      <c r="AL745" s="215"/>
      <c r="AM745" s="215"/>
      <c r="AN745" s="215"/>
      <c r="AO745" s="215"/>
      <c r="AP745" s="215"/>
      <c r="AQ745" s="215"/>
      <c r="AR745" s="215"/>
      <c r="AS745" s="215"/>
      <c r="AT745" s="215"/>
      <c r="AU745" s="215"/>
      <c r="AV745" s="215"/>
      <c r="AW745" s="215"/>
      <c r="AX745" s="215"/>
      <c r="AY745" s="215"/>
      <c r="AZ745" s="215"/>
      <c r="BA745" s="215"/>
      <c r="BB745" s="215"/>
      <c r="BC745" s="215"/>
      <c r="BD745" s="215"/>
      <c r="BE745" s="215"/>
      <c r="BF745" s="215"/>
      <c r="BG745" s="215"/>
      <c r="BH745" s="215"/>
      <c r="BI745" s="215"/>
      <c r="BJ745" s="215"/>
      <c r="BK745" s="215"/>
      <c r="BL745" s="215"/>
      <c r="BM745" s="215"/>
      <c r="BN745" s="215"/>
      <c r="BO745" s="215"/>
      <c r="BP745" s="215"/>
      <c r="BQ745" s="215"/>
      <c r="BR745" s="216"/>
    </row>
    <row r="746" spans="1:70" s="217" customFormat="1" ht="36" customHeight="1" x14ac:dyDescent="0.2">
      <c r="A746" s="340" t="s">
        <v>380</v>
      </c>
      <c r="B746" s="340"/>
      <c r="C746" s="340"/>
      <c r="D746" s="340"/>
      <c r="E746" s="340"/>
      <c r="F746" s="213"/>
      <c r="G746" s="213"/>
      <c r="H746" s="213"/>
      <c r="I746" s="213"/>
      <c r="J746" s="213"/>
      <c r="K746" s="214"/>
      <c r="L746" s="215"/>
      <c r="M746" s="215"/>
      <c r="N746" s="215"/>
      <c r="O746" s="215"/>
      <c r="P746" s="215"/>
      <c r="Q746" s="215"/>
      <c r="R746" s="215"/>
      <c r="S746" s="215"/>
      <c r="T746" s="215"/>
      <c r="U746" s="215"/>
      <c r="V746" s="215"/>
      <c r="W746" s="215"/>
      <c r="X746" s="215"/>
      <c r="Y746" s="215"/>
      <c r="Z746" s="215"/>
      <c r="AA746" s="215"/>
      <c r="AB746" s="215"/>
      <c r="AC746" s="215"/>
      <c r="AD746" s="215"/>
      <c r="AE746" s="215"/>
      <c r="AF746" s="215"/>
      <c r="AG746" s="215"/>
      <c r="AH746" s="215"/>
      <c r="AI746" s="215"/>
      <c r="AJ746" s="215"/>
      <c r="AK746" s="215"/>
      <c r="AL746" s="215"/>
      <c r="AM746" s="215"/>
      <c r="AN746" s="215"/>
      <c r="AO746" s="215"/>
      <c r="AP746" s="215"/>
      <c r="AQ746" s="215"/>
      <c r="AR746" s="215"/>
      <c r="AS746" s="215"/>
      <c r="AT746" s="215"/>
      <c r="AU746" s="215"/>
      <c r="AV746" s="215"/>
      <c r="AW746" s="215"/>
      <c r="AX746" s="215"/>
      <c r="AY746" s="215"/>
      <c r="AZ746" s="215"/>
      <c r="BA746" s="215"/>
      <c r="BB746" s="215"/>
      <c r="BC746" s="215"/>
      <c r="BD746" s="215"/>
      <c r="BE746" s="215"/>
      <c r="BF746" s="215"/>
      <c r="BG746" s="215"/>
      <c r="BH746" s="215"/>
      <c r="BI746" s="215"/>
      <c r="BJ746" s="215"/>
      <c r="BK746" s="215"/>
      <c r="BL746" s="215"/>
      <c r="BM746" s="215"/>
      <c r="BN746" s="215"/>
      <c r="BO746" s="215"/>
      <c r="BP746" s="215"/>
      <c r="BQ746" s="215"/>
      <c r="BR746" s="216"/>
    </row>
    <row r="747" spans="1:70" s="217" customFormat="1" ht="29.45" customHeight="1" x14ac:dyDescent="0.2">
      <c r="A747" s="340" t="s">
        <v>381</v>
      </c>
      <c r="B747" s="340"/>
      <c r="C747" s="340"/>
      <c r="D747" s="340"/>
      <c r="E747" s="340"/>
      <c r="F747" s="213"/>
      <c r="G747" s="213"/>
      <c r="H747" s="213"/>
      <c r="I747" s="213"/>
      <c r="J747" s="213"/>
      <c r="K747" s="214"/>
      <c r="L747" s="215"/>
      <c r="M747" s="215"/>
      <c r="N747" s="215"/>
      <c r="O747" s="215"/>
      <c r="P747" s="215"/>
      <c r="Q747" s="215"/>
      <c r="R747" s="215"/>
      <c r="S747" s="215"/>
      <c r="T747" s="215"/>
      <c r="U747" s="215"/>
      <c r="V747" s="215"/>
      <c r="W747" s="215"/>
      <c r="X747" s="215"/>
      <c r="Y747" s="215"/>
      <c r="Z747" s="215"/>
      <c r="AA747" s="215"/>
      <c r="AB747" s="215"/>
      <c r="AC747" s="215"/>
      <c r="AD747" s="215"/>
      <c r="AE747" s="215"/>
      <c r="AF747" s="215"/>
      <c r="AG747" s="215"/>
      <c r="AH747" s="215"/>
      <c r="AI747" s="215"/>
      <c r="AJ747" s="215"/>
      <c r="AK747" s="215"/>
      <c r="AL747" s="215"/>
      <c r="AM747" s="215"/>
      <c r="AN747" s="215"/>
      <c r="AO747" s="215"/>
      <c r="AP747" s="215"/>
      <c r="AQ747" s="215"/>
      <c r="AR747" s="215"/>
      <c r="AS747" s="215"/>
      <c r="AT747" s="215"/>
      <c r="AU747" s="215"/>
      <c r="AV747" s="215"/>
      <c r="AW747" s="215"/>
      <c r="AX747" s="215"/>
      <c r="AY747" s="215"/>
      <c r="AZ747" s="215"/>
      <c r="BA747" s="215"/>
      <c r="BB747" s="215"/>
      <c r="BC747" s="215"/>
      <c r="BD747" s="215"/>
      <c r="BE747" s="215"/>
      <c r="BF747" s="215"/>
      <c r="BG747" s="215"/>
      <c r="BH747" s="215"/>
      <c r="BI747" s="215"/>
      <c r="BJ747" s="215"/>
      <c r="BK747" s="215"/>
      <c r="BL747" s="215"/>
      <c r="BM747" s="215"/>
      <c r="BN747" s="215"/>
      <c r="BO747" s="215"/>
      <c r="BP747" s="215"/>
      <c r="BQ747" s="215"/>
      <c r="BR747" s="216"/>
    </row>
    <row r="748" spans="1:70" s="217" customFormat="1" ht="17.45" customHeight="1" x14ac:dyDescent="0.2">
      <c r="A748" s="344" t="s">
        <v>382</v>
      </c>
      <c r="B748" s="344"/>
      <c r="C748" s="344"/>
      <c r="D748" s="344"/>
      <c r="E748" s="344"/>
      <c r="F748" s="219"/>
      <c r="G748" s="213"/>
      <c r="H748" s="213"/>
      <c r="I748" s="213"/>
      <c r="J748" s="213"/>
      <c r="K748" s="214"/>
      <c r="L748" s="215"/>
      <c r="M748" s="215"/>
      <c r="N748" s="215"/>
      <c r="O748" s="215"/>
      <c r="P748" s="215"/>
      <c r="Q748" s="215"/>
      <c r="R748" s="215"/>
      <c r="S748" s="215"/>
      <c r="T748" s="215"/>
      <c r="U748" s="215"/>
      <c r="V748" s="215"/>
      <c r="W748" s="215"/>
      <c r="X748" s="215"/>
      <c r="Y748" s="215"/>
      <c r="Z748" s="215"/>
      <c r="AA748" s="215"/>
      <c r="AB748" s="215"/>
      <c r="AC748" s="215"/>
      <c r="AD748" s="215"/>
      <c r="AE748" s="215"/>
      <c r="AF748" s="215"/>
      <c r="AG748" s="215"/>
      <c r="AH748" s="215"/>
      <c r="AI748" s="215"/>
      <c r="AJ748" s="215"/>
      <c r="AK748" s="215"/>
      <c r="AL748" s="215"/>
      <c r="AM748" s="215"/>
      <c r="AN748" s="215"/>
      <c r="AO748" s="215"/>
      <c r="AP748" s="215"/>
      <c r="AQ748" s="215"/>
      <c r="AR748" s="215"/>
      <c r="AS748" s="215"/>
      <c r="AT748" s="215"/>
      <c r="AU748" s="215"/>
      <c r="AV748" s="215"/>
      <c r="AW748" s="215"/>
      <c r="AX748" s="215"/>
      <c r="AY748" s="215"/>
      <c r="AZ748" s="215"/>
      <c r="BA748" s="215"/>
      <c r="BB748" s="215"/>
      <c r="BC748" s="215"/>
      <c r="BD748" s="215"/>
      <c r="BE748" s="215"/>
      <c r="BF748" s="215"/>
      <c r="BG748" s="215"/>
      <c r="BH748" s="215"/>
      <c r="BI748" s="215"/>
      <c r="BJ748" s="215"/>
      <c r="BK748" s="215"/>
      <c r="BL748" s="215"/>
      <c r="BM748" s="215"/>
      <c r="BN748" s="215"/>
      <c r="BO748" s="215"/>
      <c r="BP748" s="215"/>
      <c r="BQ748" s="215"/>
      <c r="BR748" s="216"/>
    </row>
    <row r="749" spans="1:70" s="217" customFormat="1" ht="18.600000000000001" customHeight="1" x14ac:dyDescent="0.2">
      <c r="A749" s="340" t="s">
        <v>948</v>
      </c>
      <c r="B749" s="340"/>
      <c r="C749" s="340"/>
      <c r="D749" s="340"/>
      <c r="E749" s="340"/>
      <c r="F749" s="220"/>
      <c r="G749" s="213"/>
      <c r="H749" s="213"/>
      <c r="I749" s="213"/>
      <c r="J749" s="213"/>
      <c r="K749" s="214"/>
      <c r="L749" s="215"/>
      <c r="M749" s="215"/>
      <c r="N749" s="215"/>
      <c r="O749" s="215"/>
      <c r="P749" s="215"/>
      <c r="Q749" s="215"/>
      <c r="R749" s="215"/>
      <c r="S749" s="215"/>
      <c r="T749" s="215"/>
      <c r="U749" s="215"/>
      <c r="V749" s="215"/>
      <c r="W749" s="215"/>
      <c r="X749" s="215"/>
      <c r="Y749" s="215"/>
      <c r="Z749" s="215"/>
      <c r="AA749" s="215"/>
      <c r="AB749" s="215"/>
      <c r="AC749" s="215"/>
      <c r="AD749" s="215"/>
      <c r="AE749" s="215"/>
      <c r="AF749" s="215"/>
      <c r="AG749" s="215"/>
      <c r="AH749" s="215"/>
      <c r="AI749" s="215"/>
      <c r="AJ749" s="215"/>
      <c r="AK749" s="215"/>
      <c r="AL749" s="215"/>
      <c r="AM749" s="215"/>
      <c r="AN749" s="215"/>
      <c r="AO749" s="215"/>
      <c r="AP749" s="215"/>
      <c r="AQ749" s="215"/>
      <c r="AR749" s="215"/>
      <c r="AS749" s="215"/>
      <c r="AT749" s="215"/>
      <c r="AU749" s="215"/>
      <c r="AV749" s="215"/>
      <c r="AW749" s="215"/>
      <c r="AX749" s="215"/>
      <c r="AY749" s="215"/>
      <c r="AZ749" s="215"/>
      <c r="BA749" s="215"/>
      <c r="BB749" s="215"/>
      <c r="BC749" s="215"/>
      <c r="BD749" s="215"/>
      <c r="BE749" s="215"/>
      <c r="BF749" s="215"/>
      <c r="BG749" s="215"/>
      <c r="BH749" s="215"/>
      <c r="BI749" s="215"/>
      <c r="BJ749" s="215"/>
      <c r="BK749" s="215"/>
      <c r="BL749" s="215"/>
      <c r="BM749" s="215"/>
      <c r="BN749" s="215"/>
      <c r="BO749" s="215"/>
      <c r="BP749" s="215"/>
      <c r="BQ749" s="215"/>
      <c r="BR749" s="216"/>
    </row>
    <row r="750" spans="1:70" s="217" customFormat="1" ht="16.899999999999999" customHeight="1" x14ac:dyDescent="0.25">
      <c r="A750" s="344" t="s">
        <v>383</v>
      </c>
      <c r="B750" s="344"/>
      <c r="C750" s="344"/>
      <c r="D750" s="344"/>
      <c r="E750" s="344"/>
      <c r="F750" s="221"/>
      <c r="G750" s="218"/>
      <c r="H750" s="218"/>
      <c r="I750" s="218"/>
      <c r="J750" s="222"/>
      <c r="K750" s="215"/>
      <c r="L750" s="215"/>
      <c r="M750" s="215"/>
      <c r="N750" s="215"/>
      <c r="O750" s="215"/>
      <c r="P750" s="215"/>
      <c r="Q750" s="215"/>
      <c r="R750" s="215"/>
      <c r="S750" s="215"/>
      <c r="T750" s="215"/>
      <c r="U750" s="215"/>
      <c r="V750" s="215"/>
      <c r="W750" s="215"/>
      <c r="X750" s="215"/>
      <c r="Y750" s="215"/>
      <c r="Z750" s="215"/>
      <c r="AA750" s="215"/>
      <c r="AB750" s="215"/>
      <c r="AC750" s="215"/>
      <c r="AD750" s="215"/>
      <c r="AE750" s="215"/>
      <c r="AF750" s="215"/>
      <c r="AG750" s="215"/>
      <c r="AH750" s="215"/>
      <c r="AI750" s="215"/>
      <c r="AJ750" s="215"/>
      <c r="AK750" s="215"/>
      <c r="AL750" s="215"/>
      <c r="AM750" s="215"/>
      <c r="AN750" s="215"/>
      <c r="AO750" s="215"/>
      <c r="AP750" s="215"/>
      <c r="AQ750" s="215"/>
      <c r="AR750" s="215"/>
      <c r="AS750" s="215"/>
      <c r="AT750" s="215"/>
      <c r="AU750" s="215"/>
      <c r="AV750" s="215"/>
      <c r="AW750" s="215"/>
      <c r="AX750" s="215"/>
      <c r="AY750" s="215"/>
      <c r="AZ750" s="215"/>
      <c r="BA750" s="215"/>
      <c r="BB750" s="215"/>
      <c r="BC750" s="215"/>
      <c r="BD750" s="215"/>
      <c r="BE750" s="215"/>
      <c r="BF750" s="215"/>
      <c r="BG750" s="215"/>
      <c r="BH750" s="215"/>
      <c r="BI750" s="215"/>
      <c r="BJ750" s="215"/>
      <c r="BK750" s="215"/>
      <c r="BL750" s="215"/>
      <c r="BM750" s="215"/>
      <c r="BN750" s="216"/>
    </row>
    <row r="751" spans="1:70" s="217" customFormat="1" ht="16.899999999999999" customHeight="1" x14ac:dyDescent="0.2">
      <c r="A751" s="340" t="s">
        <v>384</v>
      </c>
      <c r="B751" s="340"/>
      <c r="C751" s="340"/>
      <c r="D751" s="340"/>
      <c r="E751" s="340"/>
      <c r="F751" s="223"/>
      <c r="G751" s="218"/>
      <c r="H751" s="218"/>
      <c r="I751" s="218"/>
      <c r="J751" s="218"/>
      <c r="K751" s="214"/>
      <c r="L751" s="215"/>
      <c r="M751" s="215"/>
      <c r="N751" s="215"/>
      <c r="O751" s="215"/>
      <c r="P751" s="215"/>
      <c r="Q751" s="215"/>
      <c r="R751" s="215"/>
      <c r="S751" s="215"/>
      <c r="T751" s="215"/>
      <c r="U751" s="215"/>
      <c r="V751" s="215"/>
      <c r="W751" s="215"/>
      <c r="X751" s="215"/>
      <c r="Y751" s="215"/>
      <c r="Z751" s="215"/>
      <c r="AA751" s="215"/>
      <c r="AB751" s="215"/>
      <c r="AC751" s="215"/>
      <c r="AD751" s="215"/>
      <c r="AE751" s="215"/>
      <c r="AF751" s="215"/>
      <c r="AG751" s="215"/>
      <c r="AH751" s="215"/>
      <c r="AI751" s="215"/>
      <c r="AJ751" s="215"/>
      <c r="AK751" s="215"/>
      <c r="AL751" s="215"/>
      <c r="AM751" s="215"/>
      <c r="AN751" s="215"/>
      <c r="AO751" s="215"/>
      <c r="AP751" s="215"/>
      <c r="AQ751" s="215"/>
      <c r="AR751" s="215"/>
      <c r="AS751" s="215"/>
      <c r="AT751" s="215"/>
      <c r="AU751" s="215"/>
      <c r="AV751" s="215"/>
      <c r="AW751" s="215"/>
      <c r="AX751" s="215"/>
      <c r="AY751" s="215"/>
      <c r="AZ751" s="215"/>
      <c r="BA751" s="215"/>
      <c r="BB751" s="215"/>
      <c r="BC751" s="215"/>
      <c r="BD751" s="215"/>
      <c r="BE751" s="215"/>
      <c r="BF751" s="215"/>
      <c r="BG751" s="215"/>
      <c r="BH751" s="215"/>
      <c r="BI751" s="215"/>
      <c r="BJ751" s="215"/>
      <c r="BK751" s="215"/>
      <c r="BL751" s="215"/>
      <c r="BM751" s="215"/>
      <c r="BN751" s="215"/>
      <c r="BO751" s="215"/>
      <c r="BP751" s="215"/>
      <c r="BQ751" s="215"/>
      <c r="BR751" s="216"/>
    </row>
    <row r="752" spans="1:70" s="217" customFormat="1" ht="15" customHeight="1" x14ac:dyDescent="0.2">
      <c r="A752" s="344" t="s">
        <v>385</v>
      </c>
      <c r="B752" s="344"/>
      <c r="C752" s="344"/>
      <c r="D752" s="344"/>
      <c r="E752" s="344"/>
      <c r="F752" s="219"/>
      <c r="G752" s="213"/>
      <c r="H752" s="213"/>
      <c r="I752" s="213"/>
      <c r="J752" s="218"/>
      <c r="K752" s="214"/>
      <c r="L752" s="215"/>
      <c r="M752" s="215"/>
      <c r="N752" s="215"/>
      <c r="O752" s="215"/>
      <c r="P752" s="215"/>
      <c r="Q752" s="215"/>
      <c r="R752" s="215"/>
      <c r="S752" s="215"/>
      <c r="T752" s="215"/>
      <c r="U752" s="215"/>
      <c r="V752" s="215"/>
      <c r="W752" s="215"/>
      <c r="X752" s="215"/>
      <c r="Y752" s="215"/>
      <c r="Z752" s="215"/>
      <c r="AA752" s="215"/>
      <c r="AB752" s="215"/>
      <c r="AC752" s="215"/>
      <c r="AD752" s="215"/>
      <c r="AE752" s="215"/>
      <c r="AF752" s="215"/>
      <c r="AG752" s="215"/>
      <c r="AH752" s="215"/>
      <c r="AI752" s="215"/>
      <c r="AJ752" s="215"/>
      <c r="AK752" s="215"/>
      <c r="AL752" s="215"/>
      <c r="AM752" s="215"/>
      <c r="AN752" s="215"/>
      <c r="AO752" s="215"/>
      <c r="AP752" s="215"/>
      <c r="AQ752" s="215"/>
      <c r="AR752" s="215"/>
      <c r="AS752" s="215"/>
      <c r="AT752" s="215"/>
      <c r="AU752" s="215"/>
      <c r="AV752" s="215"/>
      <c r="AW752" s="215"/>
      <c r="AX752" s="215"/>
      <c r="AY752" s="215"/>
      <c r="AZ752" s="215"/>
      <c r="BA752" s="215"/>
      <c r="BB752" s="215"/>
      <c r="BC752" s="215"/>
      <c r="BD752" s="215"/>
      <c r="BE752" s="215"/>
      <c r="BF752" s="215"/>
      <c r="BG752" s="215"/>
      <c r="BH752" s="215"/>
      <c r="BI752" s="215"/>
      <c r="BJ752" s="215"/>
      <c r="BK752" s="215"/>
      <c r="BL752" s="215"/>
      <c r="BM752" s="215"/>
      <c r="BN752" s="215"/>
      <c r="BO752" s="215"/>
      <c r="BP752" s="215"/>
      <c r="BQ752" s="215"/>
      <c r="BR752" s="216"/>
    </row>
    <row r="753" spans="1:70" s="217" customFormat="1" ht="48.6" customHeight="1" x14ac:dyDescent="0.2">
      <c r="A753" s="340" t="s">
        <v>386</v>
      </c>
      <c r="B753" s="340"/>
      <c r="C753" s="340"/>
      <c r="D753" s="340"/>
      <c r="E753" s="340"/>
      <c r="F753" s="213"/>
      <c r="G753" s="213"/>
      <c r="H753" s="213"/>
      <c r="I753" s="213"/>
      <c r="J753" s="218"/>
      <c r="K753" s="214"/>
      <c r="L753" s="215"/>
      <c r="M753" s="215"/>
      <c r="N753" s="215"/>
      <c r="O753" s="215"/>
      <c r="P753" s="215"/>
      <c r="Q753" s="215"/>
      <c r="R753" s="215"/>
      <c r="S753" s="215"/>
      <c r="T753" s="215"/>
      <c r="U753" s="215"/>
      <c r="V753" s="215"/>
      <c r="W753" s="215"/>
      <c r="X753" s="215"/>
      <c r="Y753" s="215"/>
      <c r="Z753" s="215"/>
      <c r="AA753" s="215"/>
      <c r="AB753" s="215"/>
      <c r="AC753" s="215"/>
      <c r="AD753" s="215"/>
      <c r="AE753" s="215"/>
      <c r="AF753" s="215"/>
      <c r="AG753" s="215"/>
      <c r="AH753" s="215"/>
      <c r="AI753" s="215"/>
      <c r="AJ753" s="215"/>
      <c r="AK753" s="215"/>
      <c r="AL753" s="215"/>
      <c r="AM753" s="215"/>
      <c r="AN753" s="215"/>
      <c r="AO753" s="215"/>
      <c r="AP753" s="215"/>
      <c r="AQ753" s="215"/>
      <c r="AR753" s="215"/>
      <c r="AS753" s="215"/>
      <c r="AT753" s="215"/>
      <c r="AU753" s="215"/>
      <c r="AV753" s="215"/>
      <c r="AW753" s="215"/>
      <c r="AX753" s="215"/>
      <c r="AY753" s="215"/>
      <c r="AZ753" s="215"/>
      <c r="BA753" s="215"/>
      <c r="BB753" s="215"/>
      <c r="BC753" s="215"/>
      <c r="BD753" s="215"/>
      <c r="BE753" s="215"/>
      <c r="BF753" s="215"/>
      <c r="BG753" s="215"/>
      <c r="BH753" s="215"/>
      <c r="BI753" s="215"/>
      <c r="BJ753" s="215"/>
      <c r="BK753" s="215"/>
      <c r="BL753" s="215"/>
      <c r="BM753" s="215"/>
      <c r="BN753" s="215"/>
      <c r="BO753" s="215"/>
      <c r="BP753" s="215"/>
      <c r="BQ753" s="215"/>
      <c r="BR753" s="216"/>
    </row>
    <row r="754" spans="1:70" s="217" customFormat="1" ht="17.45" customHeight="1" x14ac:dyDescent="0.2">
      <c r="A754" s="342" t="s">
        <v>387</v>
      </c>
      <c r="B754" s="342"/>
      <c r="C754" s="342"/>
      <c r="D754" s="342"/>
      <c r="E754" s="342"/>
      <c r="F754" s="212"/>
      <c r="G754" s="213"/>
      <c r="H754" s="213"/>
      <c r="I754" s="213"/>
      <c r="J754" s="218"/>
      <c r="K754" s="214"/>
      <c r="L754" s="215"/>
      <c r="M754" s="215"/>
      <c r="N754" s="215"/>
      <c r="O754" s="215"/>
      <c r="P754" s="215"/>
      <c r="Q754" s="215"/>
      <c r="R754" s="215"/>
      <c r="S754" s="215"/>
      <c r="T754" s="215"/>
      <c r="U754" s="215"/>
      <c r="V754" s="215"/>
      <c r="W754" s="215"/>
      <c r="X754" s="215"/>
      <c r="Y754" s="215"/>
      <c r="Z754" s="215"/>
      <c r="AA754" s="215"/>
      <c r="AB754" s="215"/>
      <c r="AC754" s="215"/>
      <c r="AD754" s="215"/>
      <c r="AE754" s="215"/>
      <c r="AF754" s="215"/>
      <c r="AG754" s="215"/>
      <c r="AH754" s="215"/>
      <c r="AI754" s="215"/>
      <c r="AJ754" s="215"/>
      <c r="AK754" s="215"/>
      <c r="AL754" s="215"/>
      <c r="AM754" s="215"/>
      <c r="AN754" s="215"/>
      <c r="AO754" s="215"/>
      <c r="AP754" s="215"/>
      <c r="AQ754" s="215"/>
      <c r="AR754" s="215"/>
      <c r="AS754" s="215"/>
      <c r="AT754" s="215"/>
      <c r="AU754" s="215"/>
      <c r="AV754" s="215"/>
      <c r="AW754" s="215"/>
      <c r="AX754" s="215"/>
      <c r="AY754" s="215"/>
      <c r="AZ754" s="215"/>
      <c r="BA754" s="215"/>
      <c r="BB754" s="215"/>
      <c r="BC754" s="215"/>
      <c r="BD754" s="215"/>
      <c r="BE754" s="215"/>
      <c r="BF754" s="215"/>
      <c r="BG754" s="215"/>
      <c r="BH754" s="215"/>
      <c r="BI754" s="215"/>
      <c r="BJ754" s="215"/>
      <c r="BK754" s="215"/>
      <c r="BL754" s="215"/>
      <c r="BM754" s="215"/>
      <c r="BN754" s="215"/>
      <c r="BO754" s="215"/>
      <c r="BP754" s="215"/>
      <c r="BQ754" s="215"/>
      <c r="BR754" s="216"/>
    </row>
    <row r="755" spans="1:70" s="217" customFormat="1" ht="18.600000000000001" customHeight="1" x14ac:dyDescent="0.2">
      <c r="A755" s="344" t="s">
        <v>388</v>
      </c>
      <c r="B755" s="344"/>
      <c r="C755" s="344"/>
      <c r="D755" s="344"/>
      <c r="E755" s="344"/>
      <c r="F755" s="219"/>
      <c r="G755" s="213"/>
      <c r="H755" s="213"/>
      <c r="I755" s="213"/>
      <c r="J755" s="218"/>
      <c r="K755" s="214"/>
      <c r="L755" s="215"/>
      <c r="M755" s="215"/>
      <c r="N755" s="215"/>
      <c r="O755" s="215"/>
      <c r="P755" s="215"/>
      <c r="Q755" s="215"/>
      <c r="R755" s="215"/>
      <c r="S755" s="215"/>
      <c r="T755" s="215"/>
      <c r="U755" s="215"/>
      <c r="V755" s="215"/>
      <c r="W755" s="215"/>
      <c r="X755" s="215"/>
      <c r="Y755" s="215"/>
      <c r="Z755" s="215"/>
      <c r="AA755" s="215"/>
      <c r="AB755" s="215"/>
      <c r="AC755" s="215"/>
      <c r="AD755" s="215"/>
      <c r="AE755" s="215"/>
      <c r="AF755" s="215"/>
      <c r="AG755" s="215"/>
      <c r="AH755" s="215"/>
      <c r="AI755" s="215"/>
      <c r="AJ755" s="215"/>
      <c r="AK755" s="215"/>
      <c r="AL755" s="215"/>
      <c r="AM755" s="215"/>
      <c r="AN755" s="215"/>
      <c r="AO755" s="215"/>
      <c r="AP755" s="215"/>
      <c r="AQ755" s="215"/>
      <c r="AR755" s="215"/>
      <c r="AS755" s="215"/>
      <c r="AT755" s="215"/>
      <c r="AU755" s="215"/>
      <c r="AV755" s="215"/>
      <c r="AW755" s="215"/>
      <c r="AX755" s="215"/>
      <c r="AY755" s="215"/>
      <c r="AZ755" s="215"/>
      <c r="BA755" s="215"/>
      <c r="BB755" s="215"/>
      <c r="BC755" s="215"/>
      <c r="BD755" s="215"/>
      <c r="BE755" s="215"/>
      <c r="BF755" s="215"/>
      <c r="BG755" s="215"/>
      <c r="BH755" s="215"/>
      <c r="BI755" s="215"/>
      <c r="BJ755" s="215"/>
      <c r="BK755" s="215"/>
      <c r="BL755" s="215"/>
      <c r="BM755" s="215"/>
      <c r="BN755" s="215"/>
      <c r="BO755" s="215"/>
      <c r="BP755" s="215"/>
      <c r="BQ755" s="215"/>
      <c r="BR755" s="216"/>
    </row>
    <row r="756" spans="1:70" s="217" customFormat="1" ht="16.899999999999999" customHeight="1" x14ac:dyDescent="0.2">
      <c r="A756" s="343" t="s">
        <v>111</v>
      </c>
      <c r="B756" s="343"/>
      <c r="C756" s="214"/>
      <c r="D756" s="224"/>
      <c r="E756" s="214"/>
      <c r="F756" s="218"/>
      <c r="G756" s="218"/>
      <c r="H756" s="222"/>
      <c r="I756" s="222"/>
      <c r="J756" s="218"/>
      <c r="K756" s="214"/>
      <c r="L756" s="215"/>
      <c r="M756" s="215"/>
      <c r="N756" s="215"/>
      <c r="O756" s="215"/>
      <c r="P756" s="215"/>
      <c r="Q756" s="215"/>
      <c r="R756" s="215"/>
      <c r="S756" s="215"/>
      <c r="T756" s="215"/>
      <c r="U756" s="215"/>
      <c r="V756" s="215"/>
      <c r="W756" s="215"/>
      <c r="X756" s="215"/>
      <c r="Y756" s="215"/>
      <c r="Z756" s="215"/>
      <c r="AA756" s="215"/>
      <c r="AB756" s="215"/>
      <c r="AC756" s="215"/>
      <c r="AD756" s="215"/>
      <c r="AE756" s="215"/>
      <c r="AF756" s="215"/>
      <c r="AG756" s="215"/>
      <c r="AH756" s="215"/>
      <c r="AI756" s="215"/>
      <c r="AJ756" s="215"/>
      <c r="AK756" s="215"/>
      <c r="AL756" s="215"/>
      <c r="AM756" s="215"/>
      <c r="AN756" s="215"/>
      <c r="AO756" s="215"/>
      <c r="AP756" s="215"/>
      <c r="AQ756" s="215"/>
      <c r="AR756" s="215"/>
      <c r="AS756" s="215"/>
      <c r="AT756" s="215"/>
      <c r="AU756" s="215"/>
      <c r="AV756" s="215"/>
      <c r="AW756" s="215"/>
      <c r="AX756" s="215"/>
      <c r="AY756" s="215"/>
      <c r="AZ756" s="215"/>
      <c r="BA756" s="215"/>
      <c r="BB756" s="215"/>
      <c r="BC756" s="215"/>
      <c r="BD756" s="215"/>
      <c r="BE756" s="215"/>
      <c r="BF756" s="215"/>
      <c r="BG756" s="215"/>
      <c r="BH756" s="215"/>
      <c r="BI756" s="215"/>
      <c r="BJ756" s="215"/>
      <c r="BK756" s="215"/>
      <c r="BL756" s="215"/>
      <c r="BM756" s="215"/>
      <c r="BN756" s="215"/>
      <c r="BO756" s="215"/>
      <c r="BP756" s="215"/>
      <c r="BQ756" s="215"/>
      <c r="BR756" s="216"/>
    </row>
    <row r="757" spans="1:70" s="217" customFormat="1" ht="17.649999999999999" customHeight="1" x14ac:dyDescent="0.2">
      <c r="A757" s="340" t="s">
        <v>389</v>
      </c>
      <c r="B757" s="340"/>
      <c r="C757" s="340"/>
      <c r="D757" s="340"/>
      <c r="E757" s="340"/>
      <c r="F757" s="223"/>
      <c r="G757" s="218"/>
      <c r="H757" s="218"/>
      <c r="I757" s="218"/>
      <c r="J757" s="218"/>
      <c r="K757" s="214"/>
      <c r="L757" s="215"/>
      <c r="M757" s="215"/>
      <c r="N757" s="215"/>
      <c r="O757" s="215"/>
      <c r="P757" s="215"/>
      <c r="Q757" s="215"/>
      <c r="R757" s="215"/>
      <c r="S757" s="215"/>
      <c r="T757" s="215"/>
      <c r="U757" s="215"/>
      <c r="V757" s="215"/>
      <c r="W757" s="215"/>
      <c r="X757" s="215"/>
      <c r="Y757" s="215"/>
      <c r="Z757" s="215"/>
      <c r="AA757" s="215"/>
      <c r="AB757" s="215"/>
      <c r="AC757" s="215"/>
      <c r="AD757" s="215"/>
      <c r="AE757" s="215"/>
      <c r="AF757" s="215"/>
      <c r="AG757" s="215"/>
      <c r="AH757" s="215"/>
      <c r="AI757" s="215"/>
      <c r="AJ757" s="215"/>
      <c r="AK757" s="215"/>
      <c r="AL757" s="215"/>
      <c r="AM757" s="215"/>
      <c r="AN757" s="215"/>
      <c r="AO757" s="215"/>
      <c r="AP757" s="215"/>
      <c r="AQ757" s="215"/>
      <c r="AR757" s="215"/>
      <c r="AS757" s="215"/>
      <c r="AT757" s="215"/>
      <c r="AU757" s="215"/>
      <c r="AV757" s="215"/>
      <c r="AW757" s="215"/>
      <c r="AX757" s="215"/>
      <c r="AY757" s="215"/>
      <c r="AZ757" s="215"/>
      <c r="BA757" s="215"/>
      <c r="BB757" s="215"/>
      <c r="BC757" s="215"/>
      <c r="BD757" s="215"/>
      <c r="BE757" s="215"/>
      <c r="BF757" s="215"/>
      <c r="BG757" s="215"/>
      <c r="BH757" s="215"/>
      <c r="BI757" s="215"/>
      <c r="BJ757" s="215"/>
      <c r="BK757" s="215"/>
      <c r="BL757" s="215"/>
      <c r="BM757" s="215"/>
      <c r="BN757" s="215"/>
      <c r="BO757" s="215"/>
      <c r="BP757" s="215"/>
      <c r="BQ757" s="215"/>
      <c r="BR757" s="216"/>
    </row>
    <row r="758" spans="1:70" s="217" customFormat="1" ht="16.899999999999999" customHeight="1" x14ac:dyDescent="0.2">
      <c r="A758" s="340" t="s">
        <v>390</v>
      </c>
      <c r="B758" s="340"/>
      <c r="C758" s="340"/>
      <c r="D758" s="340"/>
      <c r="E758" s="340"/>
      <c r="F758" s="223"/>
      <c r="G758" s="218"/>
      <c r="H758" s="218"/>
      <c r="I758" s="218"/>
      <c r="J758" s="218"/>
      <c r="K758" s="214"/>
      <c r="L758" s="215"/>
      <c r="M758" s="215"/>
      <c r="N758" s="215"/>
      <c r="O758" s="215"/>
      <c r="P758" s="215"/>
      <c r="Q758" s="215"/>
      <c r="R758" s="215"/>
      <c r="S758" s="215"/>
      <c r="T758" s="215"/>
      <c r="U758" s="215"/>
      <c r="V758" s="215"/>
      <c r="W758" s="215"/>
      <c r="X758" s="215"/>
      <c r="Y758" s="215"/>
      <c r="Z758" s="215"/>
      <c r="AA758" s="215"/>
      <c r="AB758" s="215"/>
      <c r="AC758" s="215"/>
      <c r="AD758" s="215"/>
      <c r="AE758" s="215"/>
      <c r="AF758" s="215"/>
      <c r="AG758" s="215"/>
      <c r="AH758" s="215"/>
      <c r="AI758" s="215"/>
      <c r="AJ758" s="215"/>
      <c r="AK758" s="215"/>
      <c r="AL758" s="215"/>
      <c r="AM758" s="215"/>
      <c r="AN758" s="215"/>
      <c r="AO758" s="215"/>
      <c r="AP758" s="215"/>
      <c r="AQ758" s="215"/>
      <c r="AR758" s="215"/>
      <c r="AS758" s="215"/>
      <c r="AT758" s="215"/>
      <c r="AU758" s="215"/>
      <c r="AV758" s="215"/>
      <c r="AW758" s="215"/>
      <c r="AX758" s="215"/>
      <c r="AY758" s="215"/>
      <c r="AZ758" s="215"/>
      <c r="BA758" s="215"/>
      <c r="BB758" s="215"/>
      <c r="BC758" s="215"/>
      <c r="BD758" s="215"/>
      <c r="BE758" s="215"/>
      <c r="BF758" s="215"/>
      <c r="BG758" s="215"/>
      <c r="BH758" s="215"/>
      <c r="BI758" s="215"/>
      <c r="BJ758" s="215"/>
      <c r="BK758" s="215"/>
      <c r="BL758" s="215"/>
      <c r="BM758" s="215"/>
      <c r="BN758" s="215"/>
      <c r="BO758" s="215"/>
      <c r="BP758" s="215"/>
      <c r="BQ758" s="215"/>
      <c r="BR758" s="216"/>
    </row>
    <row r="759" spans="1:70" s="217" customFormat="1" ht="16.899999999999999" customHeight="1" x14ac:dyDescent="0.2">
      <c r="A759" s="340" t="s">
        <v>870</v>
      </c>
      <c r="B759" s="340"/>
      <c r="C759" s="340"/>
      <c r="D759" s="340"/>
      <c r="E759" s="340"/>
      <c r="F759" s="223"/>
      <c r="G759" s="218"/>
      <c r="H759" s="218"/>
      <c r="I759" s="218"/>
      <c r="J759" s="218"/>
      <c r="K759" s="214"/>
      <c r="L759" s="215"/>
      <c r="M759" s="215"/>
      <c r="N759" s="215"/>
      <c r="O759" s="215"/>
      <c r="P759" s="215"/>
      <c r="Q759" s="215"/>
      <c r="R759" s="215"/>
      <c r="S759" s="215"/>
      <c r="T759" s="215"/>
      <c r="U759" s="215"/>
      <c r="V759" s="215"/>
      <c r="W759" s="215"/>
      <c r="X759" s="215"/>
      <c r="Y759" s="215"/>
      <c r="Z759" s="215"/>
      <c r="AA759" s="215"/>
      <c r="AB759" s="215"/>
      <c r="AC759" s="215"/>
      <c r="AD759" s="215"/>
      <c r="AE759" s="215"/>
      <c r="AF759" s="215"/>
      <c r="AG759" s="215"/>
      <c r="AH759" s="215"/>
      <c r="AI759" s="215"/>
      <c r="AJ759" s="215"/>
      <c r="AK759" s="215"/>
      <c r="AL759" s="215"/>
      <c r="AM759" s="215"/>
      <c r="AN759" s="215"/>
      <c r="AO759" s="215"/>
      <c r="AP759" s="215"/>
      <c r="AQ759" s="215"/>
      <c r="AR759" s="215"/>
      <c r="AS759" s="215"/>
      <c r="AT759" s="215"/>
      <c r="AU759" s="215"/>
      <c r="AV759" s="215"/>
      <c r="AW759" s="215"/>
      <c r="AX759" s="215"/>
      <c r="AY759" s="215"/>
      <c r="AZ759" s="215"/>
      <c r="BA759" s="215"/>
      <c r="BB759" s="215"/>
      <c r="BC759" s="215"/>
      <c r="BD759" s="215"/>
      <c r="BE759" s="215"/>
      <c r="BF759" s="215"/>
      <c r="BG759" s="215"/>
      <c r="BH759" s="215"/>
      <c r="BI759" s="215"/>
      <c r="BJ759" s="215"/>
      <c r="BK759" s="215"/>
      <c r="BL759" s="215"/>
      <c r="BM759" s="215"/>
      <c r="BN759" s="215"/>
      <c r="BO759" s="215"/>
      <c r="BP759" s="215"/>
      <c r="BQ759" s="215"/>
      <c r="BR759" s="216"/>
    </row>
    <row r="760" spans="1:70" s="217" customFormat="1" ht="15.6" customHeight="1" x14ac:dyDescent="0.2">
      <c r="A760" s="340" t="s">
        <v>871</v>
      </c>
      <c r="B760" s="340"/>
      <c r="C760" s="340"/>
      <c r="D760" s="340"/>
      <c r="E760" s="340"/>
      <c r="F760" s="223"/>
      <c r="G760" s="218"/>
      <c r="H760" s="218"/>
      <c r="I760" s="218"/>
      <c r="J760" s="218"/>
      <c r="K760" s="214"/>
      <c r="L760" s="215"/>
      <c r="M760" s="215"/>
      <c r="N760" s="215"/>
      <c r="O760" s="215"/>
      <c r="P760" s="215"/>
      <c r="Q760" s="215"/>
      <c r="R760" s="215"/>
      <c r="S760" s="215"/>
      <c r="T760" s="215"/>
      <c r="U760" s="215"/>
      <c r="V760" s="215"/>
      <c r="W760" s="215"/>
      <c r="X760" s="215"/>
      <c r="Y760" s="215"/>
      <c r="Z760" s="215"/>
      <c r="AA760" s="215"/>
      <c r="AB760" s="215"/>
      <c r="AC760" s="215"/>
      <c r="AD760" s="215"/>
      <c r="AE760" s="215"/>
      <c r="AF760" s="215"/>
      <c r="AG760" s="215"/>
      <c r="AH760" s="215"/>
      <c r="AI760" s="215"/>
      <c r="AJ760" s="215"/>
      <c r="AK760" s="215"/>
      <c r="AL760" s="215"/>
      <c r="AM760" s="215"/>
      <c r="AN760" s="215"/>
      <c r="AO760" s="215"/>
      <c r="AP760" s="215"/>
      <c r="AQ760" s="215"/>
      <c r="AR760" s="215"/>
      <c r="AS760" s="215"/>
      <c r="AT760" s="215"/>
      <c r="AU760" s="215"/>
      <c r="AV760" s="215"/>
      <c r="AW760" s="215"/>
      <c r="AX760" s="215"/>
      <c r="AY760" s="215"/>
      <c r="AZ760" s="215"/>
      <c r="BA760" s="215"/>
      <c r="BB760" s="215"/>
      <c r="BC760" s="215"/>
      <c r="BD760" s="215"/>
      <c r="BE760" s="215"/>
      <c r="BF760" s="215"/>
      <c r="BG760" s="215"/>
      <c r="BH760" s="215"/>
      <c r="BI760" s="215"/>
      <c r="BJ760" s="215"/>
      <c r="BK760" s="215"/>
      <c r="BL760" s="215"/>
      <c r="BM760" s="215"/>
      <c r="BN760" s="215"/>
      <c r="BO760" s="215"/>
      <c r="BP760" s="215"/>
      <c r="BQ760" s="215"/>
      <c r="BR760" s="216"/>
    </row>
    <row r="761" spans="1:70" s="217" customFormat="1" ht="16.899999999999999" customHeight="1" x14ac:dyDescent="0.2">
      <c r="A761" s="340" t="s">
        <v>391</v>
      </c>
      <c r="B761" s="340"/>
      <c r="C761" s="340"/>
      <c r="D761" s="340"/>
      <c r="E761" s="340"/>
      <c r="F761" s="223"/>
      <c r="G761" s="218"/>
      <c r="H761" s="218"/>
      <c r="I761" s="218"/>
      <c r="J761" s="218"/>
      <c r="K761" s="214"/>
      <c r="L761" s="215"/>
      <c r="M761" s="215"/>
      <c r="N761" s="215"/>
      <c r="O761" s="215"/>
      <c r="P761" s="215"/>
      <c r="Q761" s="215"/>
      <c r="R761" s="215"/>
      <c r="S761" s="215"/>
      <c r="T761" s="215"/>
      <c r="U761" s="215"/>
      <c r="V761" s="215"/>
      <c r="W761" s="215"/>
      <c r="X761" s="215"/>
      <c r="Y761" s="215"/>
      <c r="Z761" s="215"/>
      <c r="AA761" s="215"/>
      <c r="AB761" s="215"/>
      <c r="AC761" s="215"/>
      <c r="AD761" s="215"/>
      <c r="AE761" s="215"/>
      <c r="AF761" s="215"/>
      <c r="AG761" s="215"/>
      <c r="AH761" s="215"/>
      <c r="AI761" s="215"/>
      <c r="AJ761" s="215"/>
      <c r="AK761" s="215"/>
      <c r="AL761" s="215"/>
      <c r="AM761" s="215"/>
      <c r="AN761" s="215"/>
      <c r="AO761" s="215"/>
      <c r="AP761" s="215"/>
      <c r="AQ761" s="215"/>
      <c r="AR761" s="215"/>
      <c r="AS761" s="215"/>
      <c r="AT761" s="215"/>
      <c r="AU761" s="215"/>
      <c r="AV761" s="215"/>
      <c r="AW761" s="215"/>
      <c r="AX761" s="215"/>
      <c r="AY761" s="215"/>
      <c r="AZ761" s="215"/>
      <c r="BA761" s="215"/>
      <c r="BB761" s="215"/>
      <c r="BC761" s="215"/>
      <c r="BD761" s="215"/>
      <c r="BE761" s="215"/>
      <c r="BF761" s="215"/>
      <c r="BG761" s="215"/>
      <c r="BH761" s="215"/>
      <c r="BI761" s="215"/>
      <c r="BJ761" s="215"/>
      <c r="BK761" s="215"/>
      <c r="BL761" s="215"/>
      <c r="BM761" s="215"/>
      <c r="BN761" s="215"/>
      <c r="BO761" s="215"/>
      <c r="BP761" s="215"/>
      <c r="BQ761" s="215"/>
      <c r="BR761" s="216"/>
    </row>
    <row r="762" spans="1:70" s="217" customFormat="1" ht="15.6" customHeight="1" x14ac:dyDescent="0.2">
      <c r="A762" s="340" t="s">
        <v>392</v>
      </c>
      <c r="B762" s="340"/>
      <c r="C762" s="340"/>
      <c r="D762" s="340"/>
      <c r="E762" s="340"/>
      <c r="F762" s="225"/>
      <c r="G762" s="218"/>
      <c r="H762" s="218"/>
      <c r="I762" s="218"/>
      <c r="J762" s="218"/>
      <c r="K762" s="214"/>
      <c r="L762" s="215"/>
      <c r="M762" s="215"/>
      <c r="N762" s="215"/>
      <c r="O762" s="215"/>
      <c r="P762" s="215"/>
      <c r="Q762" s="215"/>
      <c r="R762" s="215"/>
      <c r="S762" s="215"/>
      <c r="T762" s="215"/>
      <c r="U762" s="215"/>
      <c r="V762" s="215"/>
      <c r="W762" s="215"/>
      <c r="X762" s="215"/>
      <c r="Y762" s="215"/>
      <c r="Z762" s="215"/>
      <c r="AA762" s="215"/>
      <c r="AB762" s="215"/>
      <c r="AC762" s="215"/>
      <c r="AD762" s="215"/>
      <c r="AE762" s="215"/>
      <c r="AF762" s="215"/>
      <c r="AG762" s="215"/>
      <c r="AH762" s="215"/>
      <c r="AI762" s="215"/>
      <c r="AJ762" s="215"/>
      <c r="AK762" s="215"/>
      <c r="AL762" s="215"/>
      <c r="AM762" s="215"/>
      <c r="AN762" s="215"/>
      <c r="AO762" s="215"/>
      <c r="AP762" s="215"/>
      <c r="AQ762" s="215"/>
      <c r="AR762" s="215"/>
      <c r="AS762" s="215"/>
      <c r="AT762" s="215"/>
      <c r="AU762" s="215"/>
      <c r="AV762" s="215"/>
      <c r="AW762" s="215"/>
      <c r="AX762" s="215"/>
      <c r="AY762" s="215"/>
      <c r="AZ762" s="215"/>
      <c r="BA762" s="215"/>
      <c r="BB762" s="215"/>
      <c r="BC762" s="215"/>
      <c r="BD762" s="215"/>
      <c r="BE762" s="215"/>
      <c r="BF762" s="215"/>
      <c r="BG762" s="215"/>
      <c r="BH762" s="215"/>
      <c r="BI762" s="215"/>
      <c r="BJ762" s="215"/>
      <c r="BK762" s="215"/>
      <c r="BL762" s="215"/>
      <c r="BM762" s="215"/>
      <c r="BN762" s="215"/>
      <c r="BO762" s="215"/>
      <c r="BP762" s="215"/>
      <c r="BQ762" s="215"/>
      <c r="BR762" s="216"/>
    </row>
    <row r="763" spans="1:70" s="217" customFormat="1" ht="16.899999999999999" customHeight="1" x14ac:dyDescent="0.2">
      <c r="A763" s="340" t="s">
        <v>393</v>
      </c>
      <c r="B763" s="340"/>
      <c r="C763" s="340"/>
      <c r="D763" s="340"/>
      <c r="E763" s="340"/>
      <c r="F763" s="225"/>
      <c r="G763" s="218"/>
      <c r="H763" s="218"/>
      <c r="I763" s="218"/>
      <c r="J763" s="218"/>
      <c r="K763" s="214"/>
      <c r="L763" s="215"/>
      <c r="M763" s="215"/>
      <c r="N763" s="215"/>
      <c r="O763" s="215"/>
      <c r="P763" s="215"/>
      <c r="Q763" s="215"/>
      <c r="R763" s="215"/>
      <c r="S763" s="215"/>
      <c r="T763" s="215"/>
      <c r="U763" s="215"/>
      <c r="V763" s="215"/>
      <c r="W763" s="215"/>
      <c r="X763" s="215"/>
      <c r="Y763" s="215"/>
      <c r="Z763" s="215"/>
      <c r="AA763" s="215"/>
      <c r="AB763" s="215"/>
      <c r="AC763" s="215"/>
      <c r="AD763" s="215"/>
      <c r="AE763" s="215"/>
      <c r="AF763" s="215"/>
      <c r="AG763" s="215"/>
      <c r="AH763" s="215"/>
      <c r="AI763" s="215"/>
      <c r="AJ763" s="215"/>
      <c r="AK763" s="215"/>
      <c r="AL763" s="215"/>
      <c r="AM763" s="215"/>
      <c r="AN763" s="215"/>
      <c r="AO763" s="215"/>
      <c r="AP763" s="215"/>
      <c r="AQ763" s="215"/>
      <c r="AR763" s="215"/>
      <c r="AS763" s="215"/>
      <c r="AT763" s="215"/>
      <c r="AU763" s="215"/>
      <c r="AV763" s="215"/>
      <c r="AW763" s="215"/>
      <c r="AX763" s="215"/>
      <c r="AY763" s="215"/>
      <c r="AZ763" s="215"/>
      <c r="BA763" s="215"/>
      <c r="BB763" s="215"/>
      <c r="BC763" s="215"/>
      <c r="BD763" s="215"/>
      <c r="BE763" s="215"/>
      <c r="BF763" s="215"/>
      <c r="BG763" s="215"/>
      <c r="BH763" s="215"/>
      <c r="BI763" s="215"/>
      <c r="BJ763" s="215"/>
      <c r="BK763" s="215"/>
      <c r="BL763" s="215"/>
      <c r="BM763" s="215"/>
      <c r="BN763" s="215"/>
      <c r="BO763" s="215"/>
      <c r="BP763" s="215"/>
      <c r="BQ763" s="215"/>
      <c r="BR763" s="216"/>
    </row>
    <row r="764" spans="1:70" s="217" customFormat="1" ht="15.6" customHeight="1" x14ac:dyDescent="0.25">
      <c r="A764" s="340" t="s">
        <v>394</v>
      </c>
      <c r="B764" s="340"/>
      <c r="C764" s="340"/>
      <c r="D764" s="340"/>
      <c r="E764" s="340"/>
      <c r="F764" s="226"/>
      <c r="G764" s="218"/>
      <c r="H764" s="218"/>
      <c r="I764" s="218"/>
      <c r="J764" s="213"/>
      <c r="K764" s="214"/>
      <c r="L764" s="215"/>
      <c r="M764" s="215"/>
      <c r="N764" s="215"/>
      <c r="O764" s="215"/>
      <c r="P764" s="215"/>
      <c r="Q764" s="215"/>
      <c r="R764" s="215"/>
      <c r="S764" s="215"/>
      <c r="T764" s="215"/>
      <c r="U764" s="215"/>
      <c r="V764" s="215"/>
      <c r="W764" s="215"/>
      <c r="X764" s="215"/>
      <c r="Y764" s="215"/>
      <c r="Z764" s="215"/>
      <c r="AA764" s="215"/>
      <c r="AB764" s="215"/>
      <c r="AC764" s="215"/>
      <c r="AD764" s="215"/>
      <c r="AE764" s="215"/>
      <c r="AF764" s="215"/>
      <c r="AG764" s="215"/>
      <c r="AH764" s="215"/>
      <c r="AI764" s="215"/>
      <c r="AJ764" s="215"/>
      <c r="AK764" s="215"/>
      <c r="AL764" s="215"/>
      <c r="AM764" s="215"/>
      <c r="AN764" s="215"/>
      <c r="AO764" s="215"/>
      <c r="AP764" s="215"/>
      <c r="AQ764" s="215"/>
      <c r="AR764" s="215"/>
      <c r="AS764" s="215"/>
      <c r="AT764" s="215"/>
      <c r="AU764" s="215"/>
      <c r="AV764" s="215"/>
      <c r="AW764" s="215"/>
      <c r="AX764" s="215"/>
      <c r="AY764" s="215"/>
      <c r="AZ764" s="215"/>
      <c r="BA764" s="215"/>
      <c r="BB764" s="215"/>
      <c r="BC764" s="215"/>
      <c r="BD764" s="215"/>
      <c r="BE764" s="215"/>
      <c r="BF764" s="215"/>
      <c r="BG764" s="215"/>
      <c r="BH764" s="215"/>
      <c r="BI764" s="215"/>
      <c r="BJ764" s="215"/>
      <c r="BK764" s="215"/>
      <c r="BL764" s="215"/>
      <c r="BM764" s="215"/>
      <c r="BN764" s="215"/>
      <c r="BO764" s="215"/>
      <c r="BP764" s="215"/>
      <c r="BQ764" s="215"/>
      <c r="BR764" s="216"/>
    </row>
    <row r="765" spans="1:70" s="217" customFormat="1" ht="15.75" x14ac:dyDescent="0.2">
      <c r="A765" s="344" t="s">
        <v>395</v>
      </c>
      <c r="B765" s="344"/>
      <c r="C765" s="344"/>
      <c r="D765" s="344"/>
      <c r="E765" s="344"/>
      <c r="F765" s="225"/>
      <c r="G765" s="218"/>
      <c r="H765" s="218"/>
      <c r="I765" s="218"/>
      <c r="J765" s="222"/>
      <c r="K765" s="215"/>
      <c r="L765" s="215"/>
      <c r="M765" s="215"/>
      <c r="N765" s="215"/>
      <c r="O765" s="215"/>
      <c r="P765" s="215"/>
      <c r="Q765" s="215"/>
      <c r="R765" s="215"/>
      <c r="S765" s="215"/>
      <c r="T765" s="215"/>
      <c r="U765" s="215"/>
      <c r="V765" s="215"/>
      <c r="W765" s="215"/>
      <c r="X765" s="215"/>
      <c r="Y765" s="215"/>
      <c r="Z765" s="215"/>
      <c r="AA765" s="215"/>
      <c r="AB765" s="215"/>
      <c r="AC765" s="215"/>
      <c r="AD765" s="215"/>
      <c r="AE765" s="215"/>
      <c r="AF765" s="215"/>
      <c r="AG765" s="215"/>
      <c r="AH765" s="215"/>
      <c r="AI765" s="215"/>
      <c r="AJ765" s="215"/>
      <c r="AK765" s="215"/>
      <c r="AL765" s="215"/>
      <c r="AM765" s="215"/>
      <c r="AN765" s="215"/>
      <c r="AO765" s="215"/>
      <c r="AP765" s="215"/>
      <c r="AQ765" s="215"/>
      <c r="AR765" s="215"/>
      <c r="AS765" s="215"/>
      <c r="AT765" s="215"/>
      <c r="AU765" s="215"/>
      <c r="AV765" s="215"/>
      <c r="AW765" s="215"/>
      <c r="AX765" s="215"/>
      <c r="AY765" s="215"/>
      <c r="AZ765" s="215"/>
      <c r="BA765" s="215"/>
      <c r="BB765" s="215"/>
      <c r="BC765" s="215"/>
      <c r="BD765" s="215"/>
      <c r="BE765" s="215"/>
      <c r="BF765" s="215"/>
      <c r="BG765" s="215"/>
      <c r="BH765" s="215"/>
      <c r="BI765" s="215"/>
      <c r="BJ765" s="215"/>
      <c r="BK765" s="215"/>
      <c r="BL765" s="215"/>
      <c r="BM765" s="215"/>
      <c r="BN765" s="215"/>
      <c r="BO765" s="215"/>
      <c r="BP765" s="215"/>
      <c r="BQ765" s="215"/>
      <c r="BR765" s="216"/>
    </row>
    <row r="766" spans="1:70" s="217" customFormat="1" ht="15" x14ac:dyDescent="0.2">
      <c r="A766" s="340" t="s">
        <v>397</v>
      </c>
      <c r="B766" s="340"/>
      <c r="C766" s="340"/>
      <c r="D766" s="340"/>
      <c r="E766" s="340"/>
      <c r="F766" s="225"/>
      <c r="G766" s="218"/>
      <c r="H766" s="218"/>
      <c r="I766" s="218"/>
      <c r="J766" s="222"/>
      <c r="K766" s="215"/>
      <c r="L766" s="215"/>
      <c r="M766" s="215"/>
      <c r="N766" s="215"/>
      <c r="O766" s="215"/>
      <c r="P766" s="215"/>
      <c r="Q766" s="215"/>
      <c r="R766" s="215"/>
      <c r="S766" s="215"/>
      <c r="T766" s="215"/>
      <c r="U766" s="215"/>
      <c r="V766" s="215"/>
      <c r="W766" s="215"/>
      <c r="X766" s="215"/>
      <c r="Y766" s="215"/>
      <c r="Z766" s="215"/>
      <c r="AA766" s="215"/>
      <c r="AB766" s="215"/>
      <c r="AC766" s="215"/>
      <c r="AD766" s="215"/>
      <c r="AE766" s="215"/>
      <c r="AF766" s="215"/>
      <c r="AG766" s="215"/>
      <c r="AH766" s="215"/>
      <c r="AI766" s="215"/>
      <c r="AJ766" s="215"/>
      <c r="AK766" s="215"/>
      <c r="AL766" s="215"/>
      <c r="AM766" s="215"/>
      <c r="AN766" s="215"/>
      <c r="AO766" s="215"/>
      <c r="AP766" s="215"/>
      <c r="AQ766" s="215"/>
      <c r="AR766" s="215"/>
      <c r="AS766" s="215"/>
      <c r="AT766" s="215"/>
      <c r="AU766" s="215"/>
      <c r="AV766" s="215"/>
      <c r="AW766" s="215"/>
      <c r="AX766" s="215"/>
      <c r="AY766" s="215"/>
      <c r="AZ766" s="215"/>
      <c r="BA766" s="215"/>
      <c r="BB766" s="215"/>
      <c r="BC766" s="215"/>
      <c r="BD766" s="215"/>
      <c r="BE766" s="215"/>
      <c r="BF766" s="215"/>
      <c r="BG766" s="215"/>
      <c r="BH766" s="215"/>
      <c r="BI766" s="215"/>
      <c r="BJ766" s="215"/>
      <c r="BK766" s="215"/>
      <c r="BL766" s="215"/>
      <c r="BM766" s="215"/>
      <c r="BN766" s="215"/>
      <c r="BO766" s="215"/>
      <c r="BP766" s="215"/>
      <c r="BQ766" s="215"/>
      <c r="BR766" s="216"/>
    </row>
    <row r="767" spans="1:70" s="217" customFormat="1" ht="15" x14ac:dyDescent="0.2">
      <c r="A767" s="340" t="s">
        <v>109</v>
      </c>
      <c r="B767" s="340"/>
      <c r="C767" s="340"/>
      <c r="D767" s="340"/>
      <c r="E767" s="340"/>
      <c r="F767" s="225"/>
      <c r="G767" s="218"/>
      <c r="H767" s="218"/>
      <c r="I767" s="218"/>
      <c r="J767" s="222"/>
      <c r="K767" s="215"/>
      <c r="L767" s="215"/>
      <c r="M767" s="215"/>
      <c r="N767" s="215"/>
      <c r="O767" s="215"/>
      <c r="P767" s="215"/>
      <c r="Q767" s="215"/>
      <c r="R767" s="215"/>
      <c r="S767" s="215"/>
      <c r="T767" s="215"/>
      <c r="U767" s="215"/>
      <c r="V767" s="215"/>
      <c r="W767" s="215"/>
      <c r="X767" s="215"/>
      <c r="Y767" s="215"/>
      <c r="Z767" s="215"/>
      <c r="AA767" s="215"/>
      <c r="AB767" s="215"/>
      <c r="AC767" s="215"/>
      <c r="AD767" s="215"/>
      <c r="AE767" s="215"/>
      <c r="AF767" s="215"/>
      <c r="AG767" s="215"/>
      <c r="AH767" s="215"/>
      <c r="AI767" s="215"/>
      <c r="AJ767" s="215"/>
      <c r="AK767" s="215"/>
      <c r="AL767" s="215"/>
      <c r="AM767" s="215"/>
      <c r="AN767" s="215"/>
      <c r="AO767" s="215"/>
      <c r="AP767" s="215"/>
      <c r="AQ767" s="215"/>
      <c r="AR767" s="215"/>
      <c r="AS767" s="215"/>
      <c r="AT767" s="215"/>
      <c r="AU767" s="215"/>
      <c r="AV767" s="215"/>
      <c r="AW767" s="215"/>
      <c r="AX767" s="215"/>
      <c r="AY767" s="215"/>
      <c r="AZ767" s="215"/>
      <c r="BA767" s="215"/>
      <c r="BB767" s="215"/>
      <c r="BC767" s="215"/>
      <c r="BD767" s="215"/>
      <c r="BE767" s="215"/>
      <c r="BF767" s="215"/>
      <c r="BG767" s="215"/>
      <c r="BH767" s="215"/>
      <c r="BI767" s="215"/>
      <c r="BJ767" s="215"/>
      <c r="BK767" s="215"/>
      <c r="BL767" s="215"/>
      <c r="BM767" s="215"/>
      <c r="BN767" s="215"/>
      <c r="BO767" s="215"/>
      <c r="BP767" s="215"/>
      <c r="BQ767" s="215"/>
      <c r="BR767" s="216"/>
    </row>
    <row r="768" spans="1:70" s="217" customFormat="1" ht="15" x14ac:dyDescent="0.2">
      <c r="A768" s="340" t="s">
        <v>110</v>
      </c>
      <c r="B768" s="340"/>
      <c r="C768" s="340"/>
      <c r="D768" s="340"/>
      <c r="E768" s="340"/>
      <c r="F768" s="225"/>
      <c r="G768" s="218"/>
      <c r="H768" s="218"/>
      <c r="I768" s="218"/>
      <c r="J768" s="222"/>
      <c r="K768" s="215"/>
      <c r="L768" s="215"/>
      <c r="M768" s="215"/>
      <c r="N768" s="215"/>
      <c r="O768" s="215"/>
      <c r="P768" s="215"/>
      <c r="Q768" s="215"/>
      <c r="R768" s="215"/>
      <c r="S768" s="215"/>
      <c r="T768" s="215"/>
      <c r="U768" s="215"/>
      <c r="V768" s="215"/>
      <c r="W768" s="215"/>
      <c r="X768" s="215"/>
      <c r="Y768" s="215"/>
      <c r="Z768" s="215"/>
      <c r="AA768" s="215"/>
      <c r="AB768" s="215"/>
      <c r="AC768" s="215"/>
      <c r="AD768" s="215"/>
      <c r="AE768" s="215"/>
      <c r="AF768" s="215"/>
      <c r="AG768" s="215"/>
      <c r="AH768" s="215"/>
      <c r="AI768" s="215"/>
      <c r="AJ768" s="215"/>
      <c r="AK768" s="215"/>
      <c r="AL768" s="215"/>
      <c r="AM768" s="215"/>
      <c r="AN768" s="215"/>
      <c r="AO768" s="215"/>
      <c r="AP768" s="215"/>
      <c r="AQ768" s="215"/>
      <c r="AR768" s="215"/>
      <c r="AS768" s="215"/>
      <c r="AT768" s="215"/>
      <c r="AU768" s="215"/>
      <c r="AV768" s="215"/>
      <c r="AW768" s="215"/>
      <c r="AX768" s="215"/>
      <c r="AY768" s="215"/>
      <c r="AZ768" s="215"/>
      <c r="BA768" s="215"/>
      <c r="BB768" s="215"/>
      <c r="BC768" s="215"/>
      <c r="BD768" s="215"/>
      <c r="BE768" s="215"/>
      <c r="BF768" s="215"/>
      <c r="BG768" s="215"/>
      <c r="BH768" s="215"/>
      <c r="BI768" s="215"/>
      <c r="BJ768" s="215"/>
      <c r="BK768" s="215"/>
      <c r="BL768" s="215"/>
      <c r="BM768" s="215"/>
      <c r="BN768" s="215"/>
      <c r="BO768" s="215"/>
      <c r="BP768" s="215"/>
      <c r="BQ768" s="215"/>
      <c r="BR768" s="216"/>
    </row>
    <row r="769" spans="1:70" s="217" customFormat="1" ht="15" x14ac:dyDescent="0.2">
      <c r="A769" s="340" t="s">
        <v>872</v>
      </c>
      <c r="B769" s="340"/>
      <c r="C769" s="340"/>
      <c r="D769" s="340"/>
      <c r="E769" s="340"/>
      <c r="F769" s="225"/>
      <c r="G769" s="218"/>
      <c r="H769" s="218"/>
      <c r="I769" s="218"/>
      <c r="J769" s="222"/>
      <c r="K769" s="215"/>
      <c r="L769" s="215"/>
      <c r="M769" s="215"/>
      <c r="N769" s="215"/>
      <c r="O769" s="215"/>
      <c r="P769" s="215"/>
      <c r="Q769" s="215"/>
      <c r="R769" s="215"/>
      <c r="S769" s="215"/>
      <c r="T769" s="215"/>
      <c r="U769" s="215"/>
      <c r="V769" s="215"/>
      <c r="W769" s="215"/>
      <c r="X769" s="215"/>
      <c r="Y769" s="215"/>
      <c r="Z769" s="215"/>
      <c r="AA769" s="215"/>
      <c r="AB769" s="215"/>
      <c r="AC769" s="215"/>
      <c r="AD769" s="215"/>
      <c r="AE769" s="215"/>
      <c r="AF769" s="215"/>
      <c r="AG769" s="215"/>
      <c r="AH769" s="215"/>
      <c r="AI769" s="215"/>
      <c r="AJ769" s="215"/>
      <c r="AK769" s="215"/>
      <c r="AL769" s="215"/>
      <c r="AM769" s="215"/>
      <c r="AN769" s="215"/>
      <c r="AO769" s="215"/>
      <c r="AP769" s="215"/>
      <c r="AQ769" s="215"/>
      <c r="AR769" s="215"/>
      <c r="AS769" s="215"/>
      <c r="AT769" s="215"/>
      <c r="AU769" s="215"/>
      <c r="AV769" s="215"/>
      <c r="AW769" s="215"/>
      <c r="AX769" s="215"/>
      <c r="AY769" s="215"/>
      <c r="AZ769" s="215"/>
      <c r="BA769" s="215"/>
      <c r="BB769" s="215"/>
      <c r="BC769" s="215"/>
      <c r="BD769" s="215"/>
      <c r="BE769" s="215"/>
      <c r="BF769" s="215"/>
      <c r="BG769" s="215"/>
      <c r="BH769" s="215"/>
      <c r="BI769" s="215"/>
      <c r="BJ769" s="215"/>
      <c r="BK769" s="215"/>
      <c r="BL769" s="215"/>
      <c r="BM769" s="215"/>
      <c r="BN769" s="215"/>
      <c r="BO769" s="215"/>
      <c r="BP769" s="215"/>
      <c r="BQ769" s="215"/>
      <c r="BR769" s="216"/>
    </row>
    <row r="770" spans="1:70" s="217" customFormat="1" ht="21.6" customHeight="1" x14ac:dyDescent="0.2">
      <c r="A770" s="340" t="s">
        <v>950</v>
      </c>
      <c r="B770" s="340"/>
      <c r="C770" s="340"/>
      <c r="D770" s="340"/>
      <c r="E770" s="340"/>
      <c r="F770" s="213"/>
      <c r="G770" s="213"/>
      <c r="H770" s="213"/>
      <c r="I770" s="213"/>
      <c r="J770" s="222"/>
      <c r="K770" s="215"/>
      <c r="L770" s="215"/>
      <c r="M770" s="215"/>
      <c r="N770" s="215"/>
      <c r="O770" s="215"/>
      <c r="P770" s="215"/>
      <c r="Q770" s="215"/>
      <c r="R770" s="215"/>
      <c r="S770" s="215"/>
      <c r="T770" s="215"/>
      <c r="U770" s="215"/>
      <c r="V770" s="215"/>
      <c r="W770" s="215"/>
      <c r="X770" s="215"/>
      <c r="Y770" s="215"/>
      <c r="Z770" s="215"/>
      <c r="AA770" s="215"/>
      <c r="AB770" s="215"/>
      <c r="AC770" s="215"/>
      <c r="AD770" s="215"/>
      <c r="AE770" s="215"/>
      <c r="AF770" s="215"/>
      <c r="AG770" s="215"/>
      <c r="AH770" s="215"/>
      <c r="AI770" s="215"/>
      <c r="AJ770" s="215"/>
      <c r="AK770" s="215"/>
      <c r="AL770" s="215"/>
      <c r="AM770" s="215"/>
      <c r="AN770" s="215"/>
      <c r="AO770" s="215"/>
      <c r="AP770" s="215"/>
      <c r="AQ770" s="215"/>
      <c r="AR770" s="215"/>
      <c r="AS770" s="215"/>
      <c r="AT770" s="215"/>
      <c r="AU770" s="215"/>
      <c r="AV770" s="215"/>
      <c r="AW770" s="215"/>
      <c r="AX770" s="215"/>
      <c r="AY770" s="215"/>
      <c r="AZ770" s="215"/>
      <c r="BA770" s="215"/>
      <c r="BB770" s="215"/>
      <c r="BC770" s="215"/>
      <c r="BD770" s="215"/>
      <c r="BE770" s="215"/>
      <c r="BF770" s="215"/>
      <c r="BG770" s="215"/>
      <c r="BH770" s="215"/>
      <c r="BI770" s="215"/>
      <c r="BJ770" s="215"/>
      <c r="BK770" s="215"/>
      <c r="BL770" s="215"/>
      <c r="BM770" s="215"/>
      <c r="BN770" s="215"/>
      <c r="BO770" s="215"/>
      <c r="BP770" s="215"/>
      <c r="BQ770" s="215"/>
      <c r="BR770" s="216"/>
    </row>
    <row r="771" spans="1:70" s="1" customFormat="1" x14ac:dyDescent="0.2">
      <c r="D771" s="75"/>
      <c r="E771" s="55"/>
      <c r="F771" s="167"/>
      <c r="G771" s="155"/>
      <c r="H771" s="167"/>
      <c r="I771" s="167"/>
      <c r="J771" s="167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12"/>
    </row>
    <row r="772" spans="1:70" s="1" customFormat="1" x14ac:dyDescent="0.2">
      <c r="D772" s="75"/>
      <c r="E772" s="55"/>
      <c r="F772" s="167"/>
      <c r="G772" s="155"/>
      <c r="H772" s="167"/>
      <c r="I772" s="167"/>
      <c r="J772" s="167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12"/>
    </row>
    <row r="773" spans="1:70" s="1" customFormat="1" x14ac:dyDescent="0.2">
      <c r="D773" s="75"/>
      <c r="E773" s="55"/>
      <c r="F773" s="167"/>
      <c r="G773" s="155"/>
      <c r="H773" s="167"/>
      <c r="I773" s="167"/>
      <c r="J773" s="167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12"/>
    </row>
    <row r="774" spans="1:70" s="1" customFormat="1" x14ac:dyDescent="0.2">
      <c r="D774" s="75"/>
      <c r="E774" s="55"/>
      <c r="F774" s="167"/>
      <c r="G774" s="155"/>
      <c r="H774" s="167"/>
      <c r="I774" s="167"/>
      <c r="J774" s="167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12"/>
    </row>
    <row r="775" spans="1:70" s="1" customFormat="1" x14ac:dyDescent="0.2">
      <c r="D775" s="75"/>
      <c r="E775" s="55"/>
      <c r="F775" s="167"/>
      <c r="G775" s="155"/>
      <c r="H775" s="167"/>
      <c r="I775" s="167"/>
      <c r="J775" s="167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12"/>
    </row>
    <row r="776" spans="1:70" s="1" customFormat="1" x14ac:dyDescent="0.2">
      <c r="D776" s="75"/>
      <c r="E776" s="55"/>
      <c r="F776" s="167"/>
      <c r="G776" s="155"/>
      <c r="H776" s="167"/>
      <c r="I776" s="167"/>
      <c r="J776" s="167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12"/>
    </row>
    <row r="777" spans="1:70" s="1" customFormat="1" x14ac:dyDescent="0.2">
      <c r="D777" s="75"/>
      <c r="E777" s="55"/>
      <c r="F777" s="167"/>
      <c r="G777" s="155"/>
      <c r="H777" s="167"/>
      <c r="I777" s="167"/>
      <c r="J777" s="167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12"/>
    </row>
    <row r="778" spans="1:70" s="1" customFormat="1" x14ac:dyDescent="0.2">
      <c r="D778" s="75"/>
      <c r="E778" s="55"/>
      <c r="F778" s="167"/>
      <c r="G778" s="155"/>
      <c r="H778" s="167"/>
      <c r="I778" s="167"/>
      <c r="J778" s="167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12"/>
    </row>
    <row r="779" spans="1:70" s="1" customFormat="1" x14ac:dyDescent="0.2">
      <c r="D779" s="75"/>
      <c r="E779" s="55"/>
      <c r="F779" s="167"/>
      <c r="G779" s="155"/>
      <c r="H779" s="167"/>
      <c r="I779" s="167"/>
      <c r="J779" s="167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12"/>
    </row>
    <row r="780" spans="1:70" s="1" customFormat="1" x14ac:dyDescent="0.2">
      <c r="D780" s="75"/>
      <c r="E780" s="55"/>
      <c r="F780" s="167"/>
      <c r="G780" s="155"/>
      <c r="H780" s="167"/>
      <c r="I780" s="167"/>
      <c r="J780" s="167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12"/>
    </row>
    <row r="781" spans="1:70" s="1" customFormat="1" x14ac:dyDescent="0.2">
      <c r="D781" s="75"/>
      <c r="E781" s="55"/>
      <c r="F781" s="167"/>
      <c r="G781" s="155"/>
      <c r="H781" s="167"/>
      <c r="I781" s="167"/>
      <c r="J781" s="167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12"/>
    </row>
    <row r="782" spans="1:70" s="1" customFormat="1" x14ac:dyDescent="0.2">
      <c r="D782" s="75"/>
      <c r="E782" s="55"/>
      <c r="F782" s="167"/>
      <c r="G782" s="155"/>
      <c r="H782" s="167"/>
      <c r="I782" s="167"/>
      <c r="J782" s="167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12"/>
    </row>
    <row r="783" spans="1:70" s="1" customFormat="1" x14ac:dyDescent="0.2">
      <c r="D783" s="75"/>
      <c r="E783" s="55"/>
      <c r="F783" s="167"/>
      <c r="G783" s="155"/>
      <c r="H783" s="167"/>
      <c r="I783" s="167"/>
      <c r="J783" s="167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12"/>
    </row>
    <row r="784" spans="1:70" s="1" customFormat="1" x14ac:dyDescent="0.2">
      <c r="D784" s="75"/>
      <c r="E784" s="55"/>
      <c r="F784" s="167"/>
      <c r="G784" s="155"/>
      <c r="H784" s="167"/>
      <c r="I784" s="167"/>
      <c r="J784" s="167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12"/>
    </row>
    <row r="785" spans="4:70" s="1" customFormat="1" x14ac:dyDescent="0.2">
      <c r="D785" s="75"/>
      <c r="E785" s="55"/>
      <c r="F785" s="167"/>
      <c r="G785" s="155"/>
      <c r="H785" s="167"/>
      <c r="I785" s="167"/>
      <c r="J785" s="167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12"/>
    </row>
    <row r="786" spans="4:70" s="1" customFormat="1" x14ac:dyDescent="0.2">
      <c r="D786" s="75"/>
      <c r="E786" s="55"/>
      <c r="F786" s="167"/>
      <c r="G786" s="155"/>
      <c r="H786" s="167"/>
      <c r="I786" s="167"/>
      <c r="J786" s="167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12"/>
    </row>
    <row r="787" spans="4:70" s="1" customFormat="1" x14ac:dyDescent="0.2">
      <c r="D787" s="75"/>
      <c r="E787" s="55"/>
      <c r="F787" s="167"/>
      <c r="G787" s="155"/>
      <c r="H787" s="167"/>
      <c r="I787" s="167"/>
      <c r="J787" s="167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12"/>
    </row>
    <row r="788" spans="4:70" s="1" customFormat="1" x14ac:dyDescent="0.2">
      <c r="D788" s="75"/>
      <c r="E788" s="55"/>
      <c r="F788" s="167"/>
      <c r="G788" s="155"/>
      <c r="H788" s="167"/>
      <c r="I788" s="167"/>
      <c r="J788" s="167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12"/>
    </row>
    <row r="789" spans="4:70" s="1" customFormat="1" x14ac:dyDescent="0.2">
      <c r="D789" s="75"/>
      <c r="E789" s="55"/>
      <c r="F789" s="167"/>
      <c r="G789" s="155"/>
      <c r="H789" s="167"/>
      <c r="I789" s="167"/>
      <c r="J789" s="167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12"/>
    </row>
    <row r="790" spans="4:70" s="1" customFormat="1" x14ac:dyDescent="0.2">
      <c r="D790" s="75"/>
      <c r="E790" s="55"/>
      <c r="F790" s="167"/>
      <c r="G790" s="155"/>
      <c r="H790" s="167"/>
      <c r="I790" s="167"/>
      <c r="J790" s="167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12"/>
    </row>
    <row r="791" spans="4:70" s="1" customFormat="1" x14ac:dyDescent="0.2">
      <c r="D791" s="75"/>
      <c r="E791" s="55"/>
      <c r="F791" s="167"/>
      <c r="G791" s="155"/>
      <c r="H791" s="167"/>
      <c r="I791" s="167"/>
      <c r="J791" s="167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12"/>
    </row>
    <row r="792" spans="4:70" s="1" customFormat="1" x14ac:dyDescent="0.2">
      <c r="D792" s="75"/>
      <c r="E792" s="55"/>
      <c r="F792" s="167"/>
      <c r="G792" s="155"/>
      <c r="H792" s="167"/>
      <c r="I792" s="167"/>
      <c r="J792" s="167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12"/>
    </row>
    <row r="793" spans="4:70" s="1" customFormat="1" x14ac:dyDescent="0.2">
      <c r="D793" s="75"/>
      <c r="E793" s="55"/>
      <c r="F793" s="167"/>
      <c r="G793" s="155"/>
      <c r="H793" s="167"/>
      <c r="I793" s="167"/>
      <c r="J793" s="167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12"/>
    </row>
    <row r="794" spans="4:70" s="1" customFormat="1" x14ac:dyDescent="0.2">
      <c r="D794" s="75"/>
      <c r="E794" s="55"/>
      <c r="F794" s="167"/>
      <c r="G794" s="155"/>
      <c r="H794" s="167"/>
      <c r="I794" s="167"/>
      <c r="J794" s="167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12"/>
    </row>
    <row r="795" spans="4:70" s="1" customFormat="1" x14ac:dyDescent="0.2">
      <c r="D795" s="75"/>
      <c r="E795" s="55"/>
      <c r="F795" s="167"/>
      <c r="G795" s="155"/>
      <c r="H795" s="167"/>
      <c r="I795" s="167"/>
      <c r="J795" s="167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12"/>
    </row>
    <row r="796" spans="4:70" s="1" customFormat="1" x14ac:dyDescent="0.2">
      <c r="D796" s="75"/>
      <c r="E796" s="55"/>
      <c r="F796" s="167"/>
      <c r="G796" s="155"/>
      <c r="H796" s="167"/>
      <c r="I796" s="167"/>
      <c r="J796" s="167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12"/>
    </row>
    <row r="797" spans="4:70" s="1" customFormat="1" x14ac:dyDescent="0.2">
      <c r="D797" s="75"/>
      <c r="E797" s="55"/>
      <c r="F797" s="167"/>
      <c r="G797" s="155"/>
      <c r="H797" s="167"/>
      <c r="I797" s="167"/>
      <c r="J797" s="167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12"/>
    </row>
    <row r="798" spans="4:70" s="1" customFormat="1" x14ac:dyDescent="0.2">
      <c r="D798" s="75"/>
      <c r="E798" s="55"/>
      <c r="F798" s="167"/>
      <c r="G798" s="155"/>
      <c r="H798" s="167"/>
      <c r="I798" s="167"/>
      <c r="J798" s="167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12"/>
    </row>
    <row r="799" spans="4:70" s="1" customFormat="1" x14ac:dyDescent="0.2">
      <c r="D799" s="75"/>
      <c r="E799" s="55"/>
      <c r="F799" s="167"/>
      <c r="G799" s="155"/>
      <c r="H799" s="167"/>
      <c r="I799" s="167"/>
      <c r="J799" s="167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12"/>
    </row>
    <row r="800" spans="4:70" s="1" customFormat="1" x14ac:dyDescent="0.2">
      <c r="D800" s="75"/>
      <c r="E800" s="55"/>
      <c r="F800" s="167"/>
      <c r="G800" s="155"/>
      <c r="H800" s="167"/>
      <c r="I800" s="167"/>
      <c r="J800" s="167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12"/>
    </row>
    <row r="801" spans="4:70" s="1" customFormat="1" x14ac:dyDescent="0.2">
      <c r="D801" s="75"/>
      <c r="E801" s="55"/>
      <c r="F801" s="167"/>
      <c r="G801" s="155"/>
      <c r="H801" s="167"/>
      <c r="I801" s="167"/>
      <c r="J801" s="167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12"/>
    </row>
    <row r="802" spans="4:70" s="1" customFormat="1" x14ac:dyDescent="0.2">
      <c r="D802" s="75"/>
      <c r="E802" s="55"/>
      <c r="F802" s="167"/>
      <c r="G802" s="155"/>
      <c r="H802" s="167"/>
      <c r="I802" s="167"/>
      <c r="J802" s="167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12"/>
    </row>
    <row r="803" spans="4:70" s="1" customFormat="1" x14ac:dyDescent="0.2">
      <c r="D803" s="75"/>
      <c r="E803" s="55"/>
      <c r="F803" s="167"/>
      <c r="G803" s="155"/>
      <c r="H803" s="167"/>
      <c r="I803" s="167"/>
      <c r="J803" s="167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12"/>
    </row>
    <row r="804" spans="4:70" s="1" customFormat="1" x14ac:dyDescent="0.2">
      <c r="D804" s="75"/>
      <c r="E804" s="55"/>
      <c r="F804" s="167"/>
      <c r="G804" s="155"/>
      <c r="H804" s="167"/>
      <c r="I804" s="167"/>
      <c r="J804" s="167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12"/>
    </row>
    <row r="805" spans="4:70" s="1" customFormat="1" x14ac:dyDescent="0.2">
      <c r="D805" s="75"/>
      <c r="E805" s="55"/>
      <c r="F805" s="167"/>
      <c r="G805" s="155"/>
      <c r="H805" s="167"/>
      <c r="I805" s="167"/>
      <c r="J805" s="167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12"/>
    </row>
    <row r="806" spans="4:70" s="1" customFormat="1" x14ac:dyDescent="0.2">
      <c r="D806" s="75"/>
      <c r="E806" s="55"/>
      <c r="F806" s="167"/>
      <c r="G806" s="155"/>
      <c r="H806" s="167"/>
      <c r="I806" s="167"/>
      <c r="J806" s="167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12"/>
    </row>
    <row r="807" spans="4:70" s="1" customFormat="1" x14ac:dyDescent="0.2">
      <c r="D807" s="75"/>
      <c r="E807" s="55"/>
      <c r="F807" s="167"/>
      <c r="G807" s="155"/>
      <c r="H807" s="167"/>
      <c r="I807" s="167"/>
      <c r="J807" s="167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12"/>
    </row>
    <row r="808" spans="4:70" s="1" customFormat="1" x14ac:dyDescent="0.2">
      <c r="D808" s="75"/>
      <c r="E808" s="55"/>
      <c r="F808" s="167"/>
      <c r="G808" s="155"/>
      <c r="H808" s="167"/>
      <c r="I808" s="167"/>
      <c r="J808" s="167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12"/>
    </row>
    <row r="809" spans="4:70" s="1" customFormat="1" x14ac:dyDescent="0.2">
      <c r="D809" s="75"/>
      <c r="E809" s="55"/>
      <c r="F809" s="167"/>
      <c r="G809" s="155"/>
      <c r="H809" s="167"/>
      <c r="I809" s="167"/>
      <c r="J809" s="167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12"/>
    </row>
    <row r="810" spans="4:70" s="1" customFormat="1" x14ac:dyDescent="0.2">
      <c r="D810" s="75"/>
      <c r="E810" s="55"/>
      <c r="F810" s="167"/>
      <c r="G810" s="155"/>
      <c r="H810" s="167"/>
      <c r="I810" s="167"/>
      <c r="J810" s="167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12"/>
    </row>
    <row r="811" spans="4:70" s="1" customFormat="1" x14ac:dyDescent="0.2">
      <c r="D811" s="75"/>
      <c r="E811" s="55"/>
      <c r="F811" s="167"/>
      <c r="G811" s="155"/>
      <c r="H811" s="167"/>
      <c r="I811" s="167"/>
      <c r="J811" s="167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12"/>
    </row>
    <row r="812" spans="4:70" s="1" customFormat="1" x14ac:dyDescent="0.2">
      <c r="D812" s="75"/>
      <c r="E812" s="55"/>
      <c r="F812" s="167"/>
      <c r="G812" s="155"/>
      <c r="H812" s="167"/>
      <c r="I812" s="167"/>
      <c r="J812" s="167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12"/>
    </row>
    <row r="813" spans="4:70" s="1" customFormat="1" x14ac:dyDescent="0.2">
      <c r="D813" s="75"/>
      <c r="E813" s="55"/>
      <c r="F813" s="167"/>
      <c r="G813" s="155"/>
      <c r="H813" s="167"/>
      <c r="I813" s="167"/>
      <c r="J813" s="167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12"/>
    </row>
    <row r="814" spans="4:70" s="1" customFormat="1" x14ac:dyDescent="0.2">
      <c r="D814" s="75"/>
      <c r="E814" s="55"/>
      <c r="F814" s="167"/>
      <c r="G814" s="155"/>
      <c r="H814" s="167"/>
      <c r="I814" s="167"/>
      <c r="J814" s="167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12"/>
    </row>
    <row r="815" spans="4:70" s="1" customFormat="1" x14ac:dyDescent="0.2">
      <c r="D815" s="75"/>
      <c r="E815" s="55"/>
      <c r="F815" s="167"/>
      <c r="G815" s="155"/>
      <c r="H815" s="167"/>
      <c r="I815" s="167"/>
      <c r="J815" s="167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12"/>
    </row>
    <row r="816" spans="4:70" s="1" customFormat="1" x14ac:dyDescent="0.2">
      <c r="D816" s="75"/>
      <c r="E816" s="55"/>
      <c r="F816" s="167"/>
      <c r="G816" s="155"/>
      <c r="H816" s="167"/>
      <c r="I816" s="167"/>
      <c r="J816" s="167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12"/>
    </row>
    <row r="817" spans="4:70" s="1" customFormat="1" x14ac:dyDescent="0.2">
      <c r="D817" s="75"/>
      <c r="E817" s="55"/>
      <c r="F817" s="167"/>
      <c r="G817" s="155"/>
      <c r="H817" s="167"/>
      <c r="I817" s="167"/>
      <c r="J817" s="167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12"/>
    </row>
    <row r="818" spans="4:70" s="1" customFormat="1" x14ac:dyDescent="0.2">
      <c r="D818" s="75"/>
      <c r="E818" s="55"/>
      <c r="F818" s="167"/>
      <c r="G818" s="155"/>
      <c r="H818" s="167"/>
      <c r="I818" s="167"/>
      <c r="J818" s="167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12"/>
    </row>
    <row r="819" spans="4:70" s="1" customFormat="1" x14ac:dyDescent="0.2">
      <c r="D819" s="75"/>
      <c r="E819" s="55"/>
      <c r="F819" s="167"/>
      <c r="G819" s="155"/>
      <c r="H819" s="167"/>
      <c r="I819" s="167"/>
      <c r="J819" s="167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12"/>
    </row>
    <row r="820" spans="4:70" s="1" customFormat="1" x14ac:dyDescent="0.2">
      <c r="D820" s="75"/>
      <c r="E820" s="55"/>
      <c r="F820" s="167"/>
      <c r="G820" s="155"/>
      <c r="H820" s="167"/>
      <c r="I820" s="167"/>
      <c r="J820" s="167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12"/>
    </row>
    <row r="821" spans="4:70" s="1" customFormat="1" x14ac:dyDescent="0.2">
      <c r="D821" s="75"/>
      <c r="E821" s="55"/>
      <c r="F821" s="167"/>
      <c r="G821" s="155"/>
      <c r="H821" s="167"/>
      <c r="I821" s="167"/>
      <c r="J821" s="167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12"/>
    </row>
    <row r="822" spans="4:70" s="1" customFormat="1" x14ac:dyDescent="0.2">
      <c r="D822" s="75"/>
      <c r="E822" s="55"/>
      <c r="F822" s="167"/>
      <c r="G822" s="155"/>
      <c r="H822" s="167"/>
      <c r="I822" s="167"/>
      <c r="J822" s="167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12"/>
    </row>
    <row r="823" spans="4:70" s="1" customFormat="1" x14ac:dyDescent="0.2">
      <c r="D823" s="75"/>
      <c r="E823" s="55"/>
      <c r="F823" s="167"/>
      <c r="G823" s="155"/>
      <c r="H823" s="167"/>
      <c r="I823" s="167"/>
      <c r="J823" s="167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12"/>
    </row>
    <row r="824" spans="4:70" s="1" customFormat="1" x14ac:dyDescent="0.2">
      <c r="D824" s="75"/>
      <c r="E824" s="55"/>
      <c r="F824" s="167"/>
      <c r="G824" s="155"/>
      <c r="H824" s="167"/>
      <c r="I824" s="167"/>
      <c r="J824" s="167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12"/>
    </row>
    <row r="825" spans="4:70" s="1" customFormat="1" x14ac:dyDescent="0.2">
      <c r="D825" s="75"/>
      <c r="E825" s="55"/>
      <c r="F825" s="167"/>
      <c r="G825" s="155"/>
      <c r="H825" s="167"/>
      <c r="I825" s="167"/>
      <c r="J825" s="167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12"/>
    </row>
    <row r="826" spans="4:70" s="1" customFormat="1" x14ac:dyDescent="0.2">
      <c r="D826" s="75"/>
      <c r="E826" s="55"/>
      <c r="F826" s="167"/>
      <c r="G826" s="155"/>
      <c r="H826" s="167"/>
      <c r="I826" s="167"/>
      <c r="J826" s="167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12"/>
    </row>
    <row r="827" spans="4:70" s="1" customFormat="1" x14ac:dyDescent="0.2">
      <c r="D827" s="75"/>
      <c r="E827" s="55"/>
      <c r="F827" s="167"/>
      <c r="G827" s="155"/>
      <c r="H827" s="167"/>
      <c r="I827" s="167"/>
      <c r="J827" s="167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12"/>
    </row>
    <row r="828" spans="4:70" s="1" customFormat="1" x14ac:dyDescent="0.2">
      <c r="D828" s="75"/>
      <c r="E828" s="55"/>
      <c r="F828" s="167"/>
      <c r="G828" s="155"/>
      <c r="H828" s="167"/>
      <c r="I828" s="167"/>
      <c r="J828" s="167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12"/>
    </row>
    <row r="829" spans="4:70" s="1" customFormat="1" x14ac:dyDescent="0.2">
      <c r="D829" s="75"/>
      <c r="E829" s="55"/>
      <c r="F829" s="167"/>
      <c r="G829" s="155"/>
      <c r="H829" s="167"/>
      <c r="I829" s="167"/>
      <c r="J829" s="167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12"/>
    </row>
    <row r="830" spans="4:70" s="1" customFormat="1" x14ac:dyDescent="0.2">
      <c r="D830" s="75"/>
      <c r="E830" s="55"/>
      <c r="F830" s="167"/>
      <c r="G830" s="155"/>
      <c r="H830" s="167"/>
      <c r="I830" s="167"/>
      <c r="J830" s="167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12"/>
    </row>
    <row r="831" spans="4:70" s="1" customFormat="1" x14ac:dyDescent="0.2">
      <c r="D831" s="75"/>
      <c r="E831" s="55"/>
      <c r="F831" s="167"/>
      <c r="G831" s="155"/>
      <c r="H831" s="167"/>
      <c r="I831" s="167"/>
      <c r="J831" s="167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12"/>
    </row>
    <row r="832" spans="4:70" s="1" customFormat="1" x14ac:dyDescent="0.2">
      <c r="D832" s="75"/>
      <c r="E832" s="55"/>
      <c r="F832" s="167"/>
      <c r="G832" s="155"/>
      <c r="H832" s="167"/>
      <c r="I832" s="167"/>
      <c r="J832" s="167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12"/>
    </row>
    <row r="833" spans="4:70" s="1" customFormat="1" x14ac:dyDescent="0.2">
      <c r="D833" s="75"/>
      <c r="E833" s="55"/>
      <c r="F833" s="167"/>
      <c r="G833" s="155"/>
      <c r="H833" s="167"/>
      <c r="I833" s="167"/>
      <c r="J833" s="167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12"/>
    </row>
    <row r="834" spans="4:70" s="1" customFormat="1" x14ac:dyDescent="0.2">
      <c r="D834" s="75"/>
      <c r="E834" s="55"/>
      <c r="F834" s="167"/>
      <c r="G834" s="155"/>
      <c r="H834" s="167"/>
      <c r="I834" s="167"/>
      <c r="J834" s="167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12"/>
    </row>
    <row r="835" spans="4:70" s="1" customFormat="1" x14ac:dyDescent="0.2">
      <c r="D835" s="75"/>
      <c r="E835" s="55"/>
      <c r="F835" s="167"/>
      <c r="G835" s="155"/>
      <c r="H835" s="167"/>
      <c r="I835" s="167"/>
      <c r="J835" s="167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12"/>
    </row>
    <row r="836" spans="4:70" s="1" customFormat="1" x14ac:dyDescent="0.2">
      <c r="D836" s="75"/>
      <c r="E836" s="55"/>
      <c r="F836" s="167"/>
      <c r="G836" s="155"/>
      <c r="H836" s="167"/>
      <c r="I836" s="167"/>
      <c r="J836" s="167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12"/>
    </row>
    <row r="837" spans="4:70" s="1" customFormat="1" x14ac:dyDescent="0.2">
      <c r="D837" s="75"/>
      <c r="E837" s="55"/>
      <c r="F837" s="167"/>
      <c r="G837" s="155"/>
      <c r="H837" s="167"/>
      <c r="I837" s="167"/>
      <c r="J837" s="167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12"/>
    </row>
    <row r="838" spans="4:70" s="1" customFormat="1" x14ac:dyDescent="0.2">
      <c r="D838" s="75"/>
      <c r="E838" s="55"/>
      <c r="F838" s="167"/>
      <c r="G838" s="155"/>
      <c r="H838" s="167"/>
      <c r="I838" s="167"/>
      <c r="J838" s="167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12"/>
    </row>
    <row r="839" spans="4:70" s="1" customFormat="1" x14ac:dyDescent="0.2">
      <c r="D839" s="75"/>
      <c r="E839" s="55"/>
      <c r="F839" s="167"/>
      <c r="G839" s="155"/>
      <c r="H839" s="167"/>
      <c r="I839" s="167"/>
      <c r="J839" s="167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12"/>
    </row>
    <row r="840" spans="4:70" s="1" customFormat="1" x14ac:dyDescent="0.2">
      <c r="D840" s="75"/>
      <c r="E840" s="55"/>
      <c r="F840" s="167"/>
      <c r="G840" s="155"/>
      <c r="H840" s="167"/>
      <c r="I840" s="167"/>
      <c r="J840" s="167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12"/>
    </row>
    <row r="841" spans="4:70" s="1" customFormat="1" x14ac:dyDescent="0.2">
      <c r="D841" s="75"/>
      <c r="E841" s="55"/>
      <c r="F841" s="167"/>
      <c r="G841" s="155"/>
      <c r="H841" s="167"/>
      <c r="I841" s="167"/>
      <c r="J841" s="167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12"/>
    </row>
    <row r="842" spans="4:70" s="1" customFormat="1" x14ac:dyDescent="0.2">
      <c r="D842" s="75"/>
      <c r="E842" s="55"/>
      <c r="F842" s="167"/>
      <c r="G842" s="155"/>
      <c r="H842" s="167"/>
      <c r="I842" s="167"/>
      <c r="J842" s="167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12"/>
    </row>
    <row r="843" spans="4:70" s="1" customFormat="1" x14ac:dyDescent="0.2">
      <c r="D843" s="75"/>
      <c r="E843" s="55"/>
      <c r="F843" s="167"/>
      <c r="G843" s="155"/>
      <c r="H843" s="167"/>
      <c r="I843" s="167"/>
      <c r="J843" s="167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12"/>
    </row>
    <row r="844" spans="4:70" s="1" customFormat="1" x14ac:dyDescent="0.2">
      <c r="D844" s="75"/>
      <c r="E844" s="55"/>
      <c r="F844" s="167"/>
      <c r="G844" s="155"/>
      <c r="H844" s="167"/>
      <c r="I844" s="167"/>
      <c r="J844" s="167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12"/>
    </row>
    <row r="845" spans="4:70" s="1" customFormat="1" x14ac:dyDescent="0.2">
      <c r="D845" s="75"/>
      <c r="E845" s="55"/>
      <c r="F845" s="167"/>
      <c r="G845" s="155"/>
      <c r="H845" s="167"/>
      <c r="I845" s="167"/>
      <c r="J845" s="167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12"/>
    </row>
    <row r="846" spans="4:70" s="1" customFormat="1" x14ac:dyDescent="0.2">
      <c r="D846" s="75"/>
      <c r="E846" s="55"/>
      <c r="F846" s="167"/>
      <c r="G846" s="155"/>
      <c r="H846" s="167"/>
      <c r="I846" s="167"/>
      <c r="J846" s="167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12"/>
    </row>
    <row r="847" spans="4:70" s="1" customFormat="1" x14ac:dyDescent="0.2">
      <c r="D847" s="75"/>
      <c r="E847" s="55"/>
      <c r="F847" s="167"/>
      <c r="G847" s="155"/>
      <c r="H847" s="167"/>
      <c r="I847" s="167"/>
      <c r="J847" s="167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12"/>
    </row>
    <row r="848" spans="4:70" s="1" customFormat="1" x14ac:dyDescent="0.2">
      <c r="D848" s="75"/>
      <c r="E848" s="55"/>
      <c r="F848" s="167"/>
      <c r="G848" s="155"/>
      <c r="H848" s="167"/>
      <c r="I848" s="167"/>
      <c r="J848" s="167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12"/>
    </row>
    <row r="849" spans="4:70" s="1" customFormat="1" x14ac:dyDescent="0.2">
      <c r="D849" s="75"/>
      <c r="E849" s="55"/>
      <c r="F849" s="167"/>
      <c r="G849" s="155"/>
      <c r="H849" s="167"/>
      <c r="I849" s="167"/>
      <c r="J849" s="167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12"/>
    </row>
    <row r="850" spans="4:70" s="1" customFormat="1" x14ac:dyDescent="0.2">
      <c r="D850" s="75"/>
      <c r="E850" s="55"/>
      <c r="F850" s="167"/>
      <c r="G850" s="155"/>
      <c r="H850" s="167"/>
      <c r="I850" s="167"/>
      <c r="J850" s="167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12"/>
    </row>
    <row r="851" spans="4:70" s="1" customFormat="1" x14ac:dyDescent="0.2">
      <c r="D851" s="75"/>
      <c r="E851" s="55"/>
      <c r="F851" s="167"/>
      <c r="G851" s="155"/>
      <c r="H851" s="167"/>
      <c r="I851" s="167"/>
      <c r="J851" s="167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12"/>
    </row>
    <row r="852" spans="4:70" s="1" customFormat="1" x14ac:dyDescent="0.2">
      <c r="D852" s="75"/>
      <c r="E852" s="55"/>
      <c r="F852" s="167"/>
      <c r="G852" s="155"/>
      <c r="H852" s="167"/>
      <c r="I852" s="167"/>
      <c r="J852" s="167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12"/>
    </row>
    <row r="853" spans="4:70" s="1" customFormat="1" x14ac:dyDescent="0.2">
      <c r="D853" s="75"/>
      <c r="E853" s="55"/>
      <c r="F853" s="167"/>
      <c r="G853" s="155"/>
      <c r="H853" s="167"/>
      <c r="I853" s="167"/>
      <c r="J853" s="167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12"/>
    </row>
    <row r="854" spans="4:70" s="1" customFormat="1" x14ac:dyDescent="0.2">
      <c r="D854" s="75"/>
      <c r="E854" s="55"/>
      <c r="F854" s="167"/>
      <c r="G854" s="155"/>
      <c r="H854" s="167"/>
      <c r="I854" s="167"/>
      <c r="J854" s="167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12"/>
    </row>
    <row r="855" spans="4:70" s="1" customFormat="1" x14ac:dyDescent="0.2">
      <c r="D855" s="75"/>
      <c r="E855" s="55"/>
      <c r="F855" s="167"/>
      <c r="G855" s="155"/>
      <c r="H855" s="167"/>
      <c r="I855" s="167"/>
      <c r="J855" s="167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12"/>
    </row>
    <row r="856" spans="4:70" s="1" customFormat="1" x14ac:dyDescent="0.2">
      <c r="D856" s="75"/>
      <c r="E856" s="55"/>
      <c r="F856" s="167"/>
      <c r="G856" s="155"/>
      <c r="H856" s="167"/>
      <c r="I856" s="167"/>
      <c r="J856" s="167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12"/>
    </row>
    <row r="857" spans="4:70" s="1" customFormat="1" x14ac:dyDescent="0.2">
      <c r="D857" s="75"/>
      <c r="E857" s="55"/>
      <c r="F857" s="167"/>
      <c r="G857" s="155"/>
      <c r="H857" s="167"/>
      <c r="I857" s="167"/>
      <c r="J857" s="167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12"/>
    </row>
    <row r="858" spans="4:70" s="1" customFormat="1" x14ac:dyDescent="0.2">
      <c r="D858" s="75"/>
      <c r="E858" s="55"/>
      <c r="F858" s="167"/>
      <c r="G858" s="155"/>
      <c r="H858" s="167"/>
      <c r="I858" s="167"/>
      <c r="J858" s="167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12"/>
    </row>
    <row r="859" spans="4:70" s="1" customFormat="1" x14ac:dyDescent="0.2">
      <c r="D859" s="75"/>
      <c r="E859" s="55"/>
      <c r="F859" s="167"/>
      <c r="G859" s="155"/>
      <c r="H859" s="167"/>
      <c r="I859" s="167"/>
      <c r="J859" s="167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12"/>
    </row>
    <row r="860" spans="4:70" s="1" customFormat="1" x14ac:dyDescent="0.2">
      <c r="D860" s="75"/>
      <c r="E860" s="55"/>
      <c r="F860" s="167"/>
      <c r="G860" s="155"/>
      <c r="H860" s="167"/>
      <c r="I860" s="167"/>
      <c r="J860" s="167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12"/>
    </row>
    <row r="861" spans="4:70" s="1" customFormat="1" x14ac:dyDescent="0.2">
      <c r="D861" s="75"/>
      <c r="E861" s="55"/>
      <c r="F861" s="167"/>
      <c r="G861" s="155"/>
      <c r="H861" s="167"/>
      <c r="I861" s="167"/>
      <c r="J861" s="167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12"/>
    </row>
    <row r="862" spans="4:70" s="1" customFormat="1" x14ac:dyDescent="0.2">
      <c r="D862" s="75"/>
      <c r="E862" s="55"/>
      <c r="F862" s="167"/>
      <c r="G862" s="155"/>
      <c r="H862" s="167"/>
      <c r="I862" s="167"/>
      <c r="J862" s="167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12"/>
    </row>
    <row r="863" spans="4:70" s="1" customFormat="1" x14ac:dyDescent="0.2">
      <c r="D863" s="75"/>
      <c r="E863" s="55"/>
      <c r="F863" s="167"/>
      <c r="G863" s="155"/>
      <c r="H863" s="167"/>
      <c r="I863" s="167"/>
      <c r="J863" s="167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12"/>
    </row>
    <row r="864" spans="4:70" s="1" customFormat="1" x14ac:dyDescent="0.2">
      <c r="D864" s="75"/>
      <c r="E864" s="55"/>
      <c r="F864" s="167"/>
      <c r="G864" s="155"/>
      <c r="H864" s="167"/>
      <c r="I864" s="167"/>
      <c r="J864" s="167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12"/>
    </row>
    <row r="865" spans="4:70" s="1" customFormat="1" x14ac:dyDescent="0.2">
      <c r="D865" s="75"/>
      <c r="E865" s="55"/>
      <c r="F865" s="167"/>
      <c r="G865" s="155"/>
      <c r="H865" s="167"/>
      <c r="I865" s="167"/>
      <c r="J865" s="167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12"/>
    </row>
    <row r="866" spans="4:70" s="1" customFormat="1" x14ac:dyDescent="0.2">
      <c r="D866" s="75"/>
      <c r="E866" s="55"/>
      <c r="F866" s="167"/>
      <c r="G866" s="155"/>
      <c r="H866" s="167"/>
      <c r="I866" s="167"/>
      <c r="J866" s="167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12"/>
    </row>
    <row r="867" spans="4:70" s="1" customFormat="1" x14ac:dyDescent="0.2">
      <c r="D867" s="75"/>
      <c r="E867" s="55"/>
      <c r="F867" s="167"/>
      <c r="G867" s="155"/>
      <c r="H867" s="167"/>
      <c r="I867" s="167"/>
      <c r="J867" s="167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12"/>
    </row>
    <row r="868" spans="4:70" s="1" customFormat="1" x14ac:dyDescent="0.2">
      <c r="D868" s="75"/>
      <c r="E868" s="55"/>
      <c r="F868" s="167"/>
      <c r="G868" s="155"/>
      <c r="H868" s="167"/>
      <c r="I868" s="167"/>
      <c r="J868" s="167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12"/>
    </row>
    <row r="869" spans="4:70" s="1" customFormat="1" x14ac:dyDescent="0.2">
      <c r="D869" s="75"/>
      <c r="E869" s="55"/>
      <c r="F869" s="167"/>
      <c r="G869" s="155"/>
      <c r="H869" s="167"/>
      <c r="I869" s="167"/>
      <c r="J869" s="167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12"/>
    </row>
    <row r="870" spans="4:70" s="1" customFormat="1" x14ac:dyDescent="0.2">
      <c r="D870" s="75"/>
      <c r="E870" s="55"/>
      <c r="F870" s="167"/>
      <c r="G870" s="155"/>
      <c r="H870" s="167"/>
      <c r="I870" s="167"/>
      <c r="J870" s="167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12"/>
    </row>
    <row r="871" spans="4:70" s="1" customFormat="1" x14ac:dyDescent="0.2">
      <c r="D871" s="75"/>
      <c r="E871" s="55"/>
      <c r="F871" s="167"/>
      <c r="G871" s="155"/>
      <c r="H871" s="167"/>
      <c r="I871" s="167"/>
      <c r="J871" s="167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12"/>
    </row>
    <row r="872" spans="4:70" s="1" customFormat="1" x14ac:dyDescent="0.2">
      <c r="D872" s="75"/>
      <c r="E872" s="55"/>
      <c r="F872" s="167"/>
      <c r="G872" s="155"/>
      <c r="H872" s="167"/>
      <c r="I872" s="167"/>
      <c r="J872" s="167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12"/>
    </row>
    <row r="873" spans="4:70" s="1" customFormat="1" x14ac:dyDescent="0.2">
      <c r="D873" s="75"/>
      <c r="E873" s="55"/>
      <c r="F873" s="167"/>
      <c r="G873" s="155"/>
      <c r="H873" s="167"/>
      <c r="I873" s="167"/>
      <c r="J873" s="167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12"/>
    </row>
    <row r="874" spans="4:70" s="1" customFormat="1" x14ac:dyDescent="0.2">
      <c r="D874" s="75"/>
      <c r="E874" s="55"/>
      <c r="F874" s="167"/>
      <c r="G874" s="155"/>
      <c r="H874" s="167"/>
      <c r="I874" s="167"/>
      <c r="J874" s="167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12"/>
    </row>
    <row r="875" spans="4:70" s="1" customFormat="1" x14ac:dyDescent="0.2">
      <c r="D875" s="75"/>
      <c r="E875" s="55"/>
      <c r="F875" s="167"/>
      <c r="G875" s="155"/>
      <c r="H875" s="167"/>
      <c r="I875" s="167"/>
      <c r="J875" s="167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12"/>
    </row>
    <row r="876" spans="4:70" s="1" customFormat="1" x14ac:dyDescent="0.2">
      <c r="D876" s="75"/>
      <c r="E876" s="55"/>
      <c r="F876" s="167"/>
      <c r="G876" s="155"/>
      <c r="H876" s="167"/>
      <c r="I876" s="167"/>
      <c r="J876" s="167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12"/>
    </row>
    <row r="877" spans="4:70" s="1" customFormat="1" x14ac:dyDescent="0.2">
      <c r="D877" s="75"/>
      <c r="E877" s="55"/>
      <c r="F877" s="167"/>
      <c r="G877" s="155"/>
      <c r="H877" s="167"/>
      <c r="I877" s="167"/>
      <c r="J877" s="167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12"/>
    </row>
    <row r="878" spans="4:70" s="1" customFormat="1" x14ac:dyDescent="0.2">
      <c r="D878" s="75"/>
      <c r="E878" s="55"/>
      <c r="F878" s="167"/>
      <c r="G878" s="155"/>
      <c r="H878" s="167"/>
      <c r="I878" s="167"/>
      <c r="J878" s="167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12"/>
    </row>
    <row r="879" spans="4:70" s="1" customFormat="1" x14ac:dyDescent="0.2">
      <c r="D879" s="75"/>
      <c r="E879" s="55"/>
      <c r="F879" s="167"/>
      <c r="G879" s="155"/>
      <c r="H879" s="167"/>
      <c r="I879" s="167"/>
      <c r="J879" s="167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12"/>
    </row>
    <row r="880" spans="4:70" s="1" customFormat="1" x14ac:dyDescent="0.2">
      <c r="D880" s="75"/>
      <c r="E880" s="55"/>
      <c r="F880" s="167"/>
      <c r="G880" s="155"/>
      <c r="H880" s="167"/>
      <c r="I880" s="167"/>
      <c r="J880" s="167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12"/>
    </row>
    <row r="881" spans="4:70" s="1" customFormat="1" x14ac:dyDescent="0.2">
      <c r="D881" s="75"/>
      <c r="E881" s="55"/>
      <c r="F881" s="167"/>
      <c r="G881" s="155"/>
      <c r="H881" s="167"/>
      <c r="I881" s="167"/>
      <c r="J881" s="167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12"/>
    </row>
    <row r="882" spans="4:70" s="1" customFormat="1" x14ac:dyDescent="0.2">
      <c r="D882" s="75"/>
      <c r="E882" s="55"/>
      <c r="F882" s="167"/>
      <c r="G882" s="155"/>
      <c r="H882" s="167"/>
      <c r="I882" s="167"/>
      <c r="J882" s="167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12"/>
    </row>
    <row r="883" spans="4:70" s="1" customFormat="1" x14ac:dyDescent="0.2">
      <c r="D883" s="75"/>
      <c r="E883" s="55"/>
      <c r="F883" s="167"/>
      <c r="G883" s="155"/>
      <c r="H883" s="167"/>
      <c r="I883" s="167"/>
      <c r="J883" s="167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12"/>
    </row>
    <row r="884" spans="4:70" s="1" customFormat="1" x14ac:dyDescent="0.2">
      <c r="D884" s="75"/>
      <c r="E884" s="55"/>
      <c r="F884" s="167"/>
      <c r="G884" s="155"/>
      <c r="H884" s="167"/>
      <c r="I884" s="167"/>
      <c r="J884" s="167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12"/>
    </row>
    <row r="885" spans="4:70" s="1" customFormat="1" x14ac:dyDescent="0.2">
      <c r="D885" s="75"/>
      <c r="E885" s="55"/>
      <c r="F885" s="167"/>
      <c r="G885" s="155"/>
      <c r="H885" s="167"/>
      <c r="I885" s="167"/>
      <c r="J885" s="167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12"/>
    </row>
    <row r="886" spans="4:70" s="1" customFormat="1" x14ac:dyDescent="0.2">
      <c r="D886" s="75"/>
      <c r="E886" s="55"/>
      <c r="F886" s="167"/>
      <c r="G886" s="155"/>
      <c r="H886" s="167"/>
      <c r="I886" s="167"/>
      <c r="J886" s="167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12"/>
    </row>
    <row r="887" spans="4:70" s="1" customFormat="1" x14ac:dyDescent="0.2">
      <c r="D887" s="75"/>
      <c r="E887" s="55"/>
      <c r="F887" s="167"/>
      <c r="G887" s="155"/>
      <c r="H887" s="167"/>
      <c r="I887" s="167"/>
      <c r="J887" s="167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12"/>
    </row>
    <row r="888" spans="4:70" s="1" customFormat="1" x14ac:dyDescent="0.2">
      <c r="D888" s="75"/>
      <c r="E888" s="55"/>
      <c r="F888" s="167"/>
      <c r="G888" s="155"/>
      <c r="H888" s="167"/>
      <c r="I888" s="167"/>
      <c r="J888" s="167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12"/>
    </row>
    <row r="889" spans="4:70" s="1" customFormat="1" x14ac:dyDescent="0.2">
      <c r="D889" s="75"/>
      <c r="E889" s="55"/>
      <c r="F889" s="167"/>
      <c r="G889" s="155"/>
      <c r="H889" s="167"/>
      <c r="I889" s="167"/>
      <c r="J889" s="167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12"/>
    </row>
    <row r="890" spans="4:70" s="1" customFormat="1" x14ac:dyDescent="0.2">
      <c r="D890" s="75"/>
      <c r="E890" s="55"/>
      <c r="F890" s="167"/>
      <c r="G890" s="155"/>
      <c r="H890" s="167"/>
      <c r="I890" s="167"/>
      <c r="J890" s="167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12"/>
    </row>
    <row r="891" spans="4:70" s="1" customFormat="1" x14ac:dyDescent="0.2">
      <c r="D891" s="75"/>
      <c r="E891" s="55"/>
      <c r="F891" s="167"/>
      <c r="G891" s="155"/>
      <c r="H891" s="167"/>
      <c r="I891" s="167"/>
      <c r="J891" s="167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12"/>
    </row>
    <row r="892" spans="4:70" s="1" customFormat="1" x14ac:dyDescent="0.2">
      <c r="D892" s="75"/>
      <c r="E892" s="55"/>
      <c r="F892" s="167"/>
      <c r="G892" s="155"/>
      <c r="H892" s="167"/>
      <c r="I892" s="167"/>
      <c r="J892" s="167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12"/>
    </row>
    <row r="893" spans="4:70" s="1" customFormat="1" x14ac:dyDescent="0.2">
      <c r="D893" s="75"/>
      <c r="E893" s="55"/>
      <c r="F893" s="167"/>
      <c r="G893" s="155"/>
      <c r="H893" s="167"/>
      <c r="I893" s="167"/>
      <c r="J893" s="167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12"/>
    </row>
    <row r="894" spans="4:70" s="1" customFormat="1" x14ac:dyDescent="0.2">
      <c r="D894" s="75"/>
      <c r="E894" s="55"/>
      <c r="F894" s="167"/>
      <c r="G894" s="155"/>
      <c r="H894" s="167"/>
      <c r="I894" s="167"/>
      <c r="J894" s="167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12"/>
    </row>
    <row r="895" spans="4:70" s="1" customFormat="1" x14ac:dyDescent="0.2">
      <c r="D895" s="75"/>
      <c r="E895" s="55"/>
      <c r="F895" s="167"/>
      <c r="G895" s="155"/>
      <c r="H895" s="167"/>
      <c r="I895" s="167"/>
      <c r="J895" s="167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12"/>
    </row>
    <row r="896" spans="4:70" s="1" customFormat="1" x14ac:dyDescent="0.2">
      <c r="D896" s="75"/>
      <c r="E896" s="55"/>
      <c r="F896" s="167"/>
      <c r="G896" s="155"/>
      <c r="H896" s="167"/>
      <c r="I896" s="167"/>
      <c r="J896" s="167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12"/>
    </row>
    <row r="897" spans="4:70" s="1" customFormat="1" x14ac:dyDescent="0.2">
      <c r="D897" s="75"/>
      <c r="E897" s="55"/>
      <c r="F897" s="167"/>
      <c r="G897" s="155"/>
      <c r="H897" s="167"/>
      <c r="I897" s="167"/>
      <c r="J897" s="167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12"/>
    </row>
    <row r="898" spans="4:70" s="1" customFormat="1" x14ac:dyDescent="0.2">
      <c r="D898" s="75"/>
      <c r="E898" s="55"/>
      <c r="F898" s="167"/>
      <c r="G898" s="155"/>
      <c r="H898" s="167"/>
      <c r="I898" s="167"/>
      <c r="J898" s="167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12"/>
    </row>
    <row r="899" spans="4:70" s="1" customFormat="1" x14ac:dyDescent="0.2">
      <c r="D899" s="75"/>
      <c r="E899" s="55"/>
      <c r="F899" s="167"/>
      <c r="G899" s="155"/>
      <c r="H899" s="167"/>
      <c r="I899" s="167"/>
      <c r="J899" s="167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12"/>
    </row>
    <row r="900" spans="4:70" s="1" customFormat="1" x14ac:dyDescent="0.2">
      <c r="D900" s="75"/>
      <c r="E900" s="55"/>
      <c r="F900" s="167"/>
      <c r="G900" s="155"/>
      <c r="H900" s="167"/>
      <c r="I900" s="167"/>
      <c r="J900" s="167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12"/>
    </row>
    <row r="901" spans="4:70" s="1" customFormat="1" x14ac:dyDescent="0.2">
      <c r="D901" s="75"/>
      <c r="E901" s="55"/>
      <c r="F901" s="167"/>
      <c r="G901" s="155"/>
      <c r="H901" s="167"/>
      <c r="I901" s="167"/>
      <c r="J901" s="167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12"/>
    </row>
    <row r="902" spans="4:70" s="1" customFormat="1" x14ac:dyDescent="0.2">
      <c r="D902" s="75"/>
      <c r="E902" s="55"/>
      <c r="F902" s="167"/>
      <c r="G902" s="155"/>
      <c r="H902" s="167"/>
      <c r="I902" s="167"/>
      <c r="J902" s="167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12"/>
    </row>
    <row r="903" spans="4:70" s="1" customFormat="1" x14ac:dyDescent="0.2">
      <c r="D903" s="75"/>
      <c r="E903" s="55"/>
      <c r="F903" s="167"/>
      <c r="G903" s="155"/>
      <c r="H903" s="167"/>
      <c r="I903" s="167"/>
      <c r="J903" s="167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12"/>
    </row>
    <row r="904" spans="4:70" s="1" customFormat="1" x14ac:dyDescent="0.2">
      <c r="D904" s="75"/>
      <c r="E904" s="55"/>
      <c r="F904" s="167"/>
      <c r="G904" s="155"/>
      <c r="H904" s="167"/>
      <c r="I904" s="167"/>
      <c r="J904" s="167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12"/>
    </row>
    <row r="905" spans="4:70" s="1" customFormat="1" x14ac:dyDescent="0.2">
      <c r="D905" s="75"/>
      <c r="E905" s="55"/>
      <c r="F905" s="167"/>
      <c r="G905" s="155"/>
      <c r="H905" s="167"/>
      <c r="I905" s="167"/>
      <c r="J905" s="167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12"/>
    </row>
    <row r="906" spans="4:70" s="1" customFormat="1" x14ac:dyDescent="0.2">
      <c r="D906" s="75"/>
      <c r="E906" s="55"/>
      <c r="F906" s="167"/>
      <c r="G906" s="155"/>
      <c r="H906" s="167"/>
      <c r="I906" s="167"/>
      <c r="J906" s="167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12"/>
    </row>
    <row r="907" spans="4:70" s="1" customFormat="1" x14ac:dyDescent="0.2">
      <c r="D907" s="75"/>
      <c r="E907" s="55"/>
      <c r="F907" s="167"/>
      <c r="G907" s="155"/>
      <c r="H907" s="167"/>
      <c r="I907" s="167"/>
      <c r="J907" s="167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12"/>
    </row>
    <row r="908" spans="4:70" s="1" customFormat="1" x14ac:dyDescent="0.2">
      <c r="D908" s="75"/>
      <c r="E908" s="55"/>
      <c r="F908" s="167"/>
      <c r="G908" s="155"/>
      <c r="H908" s="167"/>
      <c r="I908" s="167"/>
      <c r="J908" s="167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12"/>
    </row>
    <row r="909" spans="4:70" s="1" customFormat="1" x14ac:dyDescent="0.2">
      <c r="D909" s="75"/>
      <c r="E909" s="55"/>
      <c r="F909" s="167"/>
      <c r="G909" s="155"/>
      <c r="H909" s="167"/>
      <c r="I909" s="167"/>
      <c r="J909" s="167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12"/>
    </row>
    <row r="910" spans="4:70" s="1" customFormat="1" x14ac:dyDescent="0.2">
      <c r="D910" s="75"/>
      <c r="E910" s="55"/>
      <c r="F910" s="167"/>
      <c r="G910" s="155"/>
      <c r="H910" s="167"/>
      <c r="I910" s="167"/>
      <c r="J910" s="167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12"/>
    </row>
    <row r="911" spans="4:70" s="1" customFormat="1" x14ac:dyDescent="0.2">
      <c r="D911" s="75"/>
      <c r="E911" s="55"/>
      <c r="F911" s="167"/>
      <c r="G911" s="155"/>
      <c r="H911" s="167"/>
      <c r="I911" s="167"/>
      <c r="J911" s="167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12"/>
    </row>
    <row r="912" spans="4:70" s="1" customFormat="1" x14ac:dyDescent="0.2">
      <c r="D912" s="75"/>
      <c r="E912" s="55"/>
      <c r="F912" s="167"/>
      <c r="G912" s="155"/>
      <c r="H912" s="167"/>
      <c r="I912" s="167"/>
      <c r="J912" s="167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12"/>
    </row>
    <row r="913" spans="4:70" s="1" customFormat="1" x14ac:dyDescent="0.2">
      <c r="D913" s="75"/>
      <c r="E913" s="55"/>
      <c r="F913" s="167"/>
      <c r="G913" s="155"/>
      <c r="H913" s="167"/>
      <c r="I913" s="167"/>
      <c r="J913" s="167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12"/>
    </row>
    <row r="914" spans="4:70" s="1" customFormat="1" x14ac:dyDescent="0.2">
      <c r="D914" s="75"/>
      <c r="E914" s="55"/>
      <c r="F914" s="167"/>
      <c r="G914" s="155"/>
      <c r="H914" s="167"/>
      <c r="I914" s="167"/>
      <c r="J914" s="167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12"/>
    </row>
    <row r="915" spans="4:70" s="1" customFormat="1" x14ac:dyDescent="0.2">
      <c r="D915" s="75"/>
      <c r="E915" s="55"/>
      <c r="F915" s="167"/>
      <c r="G915" s="155"/>
      <c r="H915" s="167"/>
      <c r="I915" s="167"/>
      <c r="J915" s="167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12"/>
    </row>
    <row r="916" spans="4:70" s="1" customFormat="1" x14ac:dyDescent="0.2">
      <c r="D916" s="75"/>
      <c r="E916" s="55"/>
      <c r="F916" s="167"/>
      <c r="G916" s="155"/>
      <c r="H916" s="167"/>
      <c r="I916" s="167"/>
      <c r="J916" s="167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12"/>
    </row>
    <row r="917" spans="4:70" s="1" customFormat="1" x14ac:dyDescent="0.2">
      <c r="D917" s="75"/>
      <c r="E917" s="55"/>
      <c r="F917" s="167"/>
      <c r="G917" s="155"/>
      <c r="H917" s="167"/>
      <c r="I917" s="167"/>
      <c r="J917" s="167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12"/>
    </row>
    <row r="918" spans="4:70" s="1" customFormat="1" x14ac:dyDescent="0.2">
      <c r="D918" s="75"/>
      <c r="E918" s="55"/>
      <c r="F918" s="167"/>
      <c r="G918" s="155"/>
      <c r="H918" s="167"/>
      <c r="I918" s="167"/>
      <c r="J918" s="167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12"/>
    </row>
    <row r="919" spans="4:70" s="1" customFormat="1" x14ac:dyDescent="0.2">
      <c r="D919" s="75"/>
      <c r="E919" s="55"/>
      <c r="F919" s="167"/>
      <c r="G919" s="155"/>
      <c r="H919" s="167"/>
      <c r="I919" s="167"/>
      <c r="J919" s="167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12"/>
    </row>
    <row r="920" spans="4:70" s="1" customFormat="1" x14ac:dyDescent="0.2">
      <c r="D920" s="75"/>
      <c r="E920" s="55"/>
      <c r="F920" s="167"/>
      <c r="G920" s="155"/>
      <c r="H920" s="167"/>
      <c r="I920" s="167"/>
      <c r="J920" s="167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12"/>
    </row>
    <row r="921" spans="4:70" s="1" customFormat="1" x14ac:dyDescent="0.2">
      <c r="D921" s="75"/>
      <c r="E921" s="55"/>
      <c r="F921" s="167"/>
      <c r="G921" s="155"/>
      <c r="H921" s="167"/>
      <c r="I921" s="167"/>
      <c r="J921" s="167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12"/>
    </row>
    <row r="922" spans="4:70" s="1" customFormat="1" x14ac:dyDescent="0.2">
      <c r="D922" s="75"/>
      <c r="E922" s="55"/>
      <c r="F922" s="167"/>
      <c r="G922" s="155"/>
      <c r="H922" s="167"/>
      <c r="I922" s="167"/>
      <c r="J922" s="167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12"/>
    </row>
    <row r="923" spans="4:70" s="1" customFormat="1" x14ac:dyDescent="0.2">
      <c r="D923" s="75"/>
      <c r="E923" s="55"/>
      <c r="F923" s="167"/>
      <c r="G923" s="155"/>
      <c r="H923" s="167"/>
      <c r="I923" s="167"/>
      <c r="J923" s="167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12"/>
    </row>
    <row r="924" spans="4:70" s="1" customFormat="1" x14ac:dyDescent="0.2">
      <c r="D924" s="75"/>
      <c r="E924" s="55"/>
      <c r="F924" s="167"/>
      <c r="G924" s="155"/>
      <c r="H924" s="167"/>
      <c r="I924" s="167"/>
      <c r="J924" s="167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12"/>
    </row>
    <row r="925" spans="4:70" s="1" customFormat="1" x14ac:dyDescent="0.2">
      <c r="D925" s="75"/>
      <c r="E925" s="55"/>
      <c r="F925" s="167"/>
      <c r="G925" s="155"/>
      <c r="H925" s="167"/>
      <c r="I925" s="167"/>
      <c r="J925" s="167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12"/>
    </row>
    <row r="926" spans="4:70" s="1" customFormat="1" x14ac:dyDescent="0.2">
      <c r="D926" s="75"/>
      <c r="E926" s="55"/>
      <c r="F926" s="167"/>
      <c r="G926" s="155"/>
      <c r="H926" s="167"/>
      <c r="I926" s="167"/>
      <c r="J926" s="167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12"/>
    </row>
    <row r="927" spans="4:70" s="1" customFormat="1" x14ac:dyDescent="0.2">
      <c r="D927" s="75"/>
      <c r="E927" s="55"/>
      <c r="F927" s="167"/>
      <c r="G927" s="155"/>
      <c r="H927" s="167"/>
      <c r="I927" s="167"/>
      <c r="J927" s="167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12"/>
    </row>
    <row r="928" spans="4:70" s="1" customFormat="1" x14ac:dyDescent="0.2">
      <c r="D928" s="75"/>
      <c r="E928" s="55"/>
      <c r="F928" s="167"/>
      <c r="G928" s="155"/>
      <c r="H928" s="167"/>
      <c r="I928" s="167"/>
      <c r="J928" s="167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12"/>
    </row>
    <row r="929" spans="4:70" s="1" customFormat="1" x14ac:dyDescent="0.2">
      <c r="D929" s="75"/>
      <c r="E929" s="55"/>
      <c r="F929" s="167"/>
      <c r="G929" s="155"/>
      <c r="H929" s="167"/>
      <c r="I929" s="167"/>
      <c r="J929" s="167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12"/>
    </row>
    <row r="930" spans="4:70" s="1" customFormat="1" x14ac:dyDescent="0.2">
      <c r="D930" s="75"/>
      <c r="E930" s="55"/>
      <c r="F930" s="167"/>
      <c r="G930" s="155"/>
      <c r="H930" s="167"/>
      <c r="I930" s="167"/>
      <c r="J930" s="167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12"/>
    </row>
    <row r="931" spans="4:70" s="1" customFormat="1" x14ac:dyDescent="0.2">
      <c r="D931" s="75"/>
      <c r="E931" s="55"/>
      <c r="F931" s="167"/>
      <c r="G931" s="155"/>
      <c r="H931" s="167"/>
      <c r="I931" s="167"/>
      <c r="J931" s="167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12"/>
    </row>
    <row r="932" spans="4:70" s="1" customFormat="1" x14ac:dyDescent="0.2">
      <c r="D932" s="75"/>
      <c r="E932" s="55"/>
      <c r="F932" s="167"/>
      <c r="G932" s="155"/>
      <c r="H932" s="167"/>
      <c r="I932" s="167"/>
      <c r="J932" s="167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12"/>
    </row>
    <row r="933" spans="4:70" s="1" customFormat="1" x14ac:dyDescent="0.2">
      <c r="D933" s="75"/>
      <c r="E933" s="55"/>
      <c r="F933" s="167"/>
      <c r="G933" s="155"/>
      <c r="H933" s="167"/>
      <c r="I933" s="167"/>
      <c r="J933" s="167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12"/>
    </row>
    <row r="934" spans="4:70" s="1" customFormat="1" x14ac:dyDescent="0.2">
      <c r="D934" s="75"/>
      <c r="E934" s="55"/>
      <c r="F934" s="167"/>
      <c r="G934" s="155"/>
      <c r="H934" s="167"/>
      <c r="I934" s="167"/>
      <c r="J934" s="167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12"/>
    </row>
    <row r="935" spans="4:70" s="1" customFormat="1" x14ac:dyDescent="0.2">
      <c r="D935" s="75"/>
      <c r="E935" s="55"/>
      <c r="F935" s="167"/>
      <c r="G935" s="155"/>
      <c r="H935" s="167"/>
      <c r="I935" s="167"/>
      <c r="J935" s="167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12"/>
    </row>
    <row r="936" spans="4:70" s="1" customFormat="1" x14ac:dyDescent="0.2">
      <c r="D936" s="75"/>
      <c r="E936" s="55"/>
      <c r="F936" s="167"/>
      <c r="G936" s="155"/>
      <c r="H936" s="167"/>
      <c r="I936" s="167"/>
      <c r="J936" s="167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12"/>
    </row>
    <row r="937" spans="4:70" s="1" customFormat="1" x14ac:dyDescent="0.2">
      <c r="D937" s="75"/>
      <c r="E937" s="55"/>
      <c r="F937" s="167"/>
      <c r="G937" s="155"/>
      <c r="H937" s="167"/>
      <c r="I937" s="167"/>
      <c r="J937" s="167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12"/>
    </row>
    <row r="938" spans="4:70" s="1" customFormat="1" x14ac:dyDescent="0.2">
      <c r="D938" s="75"/>
      <c r="E938" s="55"/>
      <c r="F938" s="167"/>
      <c r="G938" s="155"/>
      <c r="H938" s="167"/>
      <c r="I938" s="167"/>
      <c r="J938" s="167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12"/>
    </row>
    <row r="939" spans="4:70" s="1" customFormat="1" x14ac:dyDescent="0.2">
      <c r="D939" s="75"/>
      <c r="E939" s="55"/>
      <c r="F939" s="167"/>
      <c r="G939" s="155"/>
      <c r="H939" s="167"/>
      <c r="I939" s="167"/>
      <c r="J939" s="167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12"/>
    </row>
    <row r="940" spans="4:70" s="1" customFormat="1" x14ac:dyDescent="0.2">
      <c r="D940" s="75"/>
      <c r="E940" s="55"/>
      <c r="F940" s="167"/>
      <c r="G940" s="155"/>
      <c r="H940" s="167"/>
      <c r="I940" s="167"/>
      <c r="J940" s="167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12"/>
    </row>
    <row r="941" spans="4:70" s="1" customFormat="1" x14ac:dyDescent="0.2">
      <c r="D941" s="75"/>
      <c r="E941" s="55"/>
      <c r="F941" s="167"/>
      <c r="G941" s="155"/>
      <c r="H941" s="167"/>
      <c r="I941" s="167"/>
      <c r="J941" s="167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12"/>
    </row>
    <row r="942" spans="4:70" s="1" customFormat="1" x14ac:dyDescent="0.2">
      <c r="D942" s="75"/>
      <c r="E942" s="55"/>
      <c r="F942" s="167"/>
      <c r="G942" s="155"/>
      <c r="H942" s="167"/>
      <c r="I942" s="167"/>
      <c r="J942" s="167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12"/>
    </row>
    <row r="943" spans="4:70" s="1" customFormat="1" x14ac:dyDescent="0.2">
      <c r="D943" s="75"/>
      <c r="E943" s="55"/>
      <c r="F943" s="167"/>
      <c r="G943" s="155"/>
      <c r="H943" s="167"/>
      <c r="I943" s="167"/>
      <c r="J943" s="167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12"/>
    </row>
    <row r="944" spans="4:70" s="1" customFormat="1" x14ac:dyDescent="0.2">
      <c r="D944" s="75"/>
      <c r="E944" s="55"/>
      <c r="F944" s="167"/>
      <c r="G944" s="155"/>
      <c r="H944" s="167"/>
      <c r="I944" s="167"/>
      <c r="J944" s="167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12"/>
    </row>
    <row r="945" spans="4:70" s="1" customFormat="1" x14ac:dyDescent="0.2">
      <c r="D945" s="75"/>
      <c r="E945" s="55"/>
      <c r="F945" s="167"/>
      <c r="G945" s="155"/>
      <c r="H945" s="167"/>
      <c r="I945" s="167"/>
      <c r="J945" s="167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12"/>
    </row>
    <row r="946" spans="4:70" s="1" customFormat="1" x14ac:dyDescent="0.2">
      <c r="D946" s="75"/>
      <c r="E946" s="55"/>
      <c r="F946" s="167"/>
      <c r="G946" s="155"/>
      <c r="H946" s="167"/>
      <c r="I946" s="167"/>
      <c r="J946" s="167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12"/>
    </row>
    <row r="947" spans="4:70" s="1" customFormat="1" x14ac:dyDescent="0.2">
      <c r="D947" s="75"/>
      <c r="E947" s="55"/>
      <c r="F947" s="167"/>
      <c r="G947" s="155"/>
      <c r="H947" s="167"/>
      <c r="I947" s="167"/>
      <c r="J947" s="167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12"/>
    </row>
    <row r="948" spans="4:70" s="1" customFormat="1" x14ac:dyDescent="0.2">
      <c r="D948" s="75"/>
      <c r="E948" s="55"/>
      <c r="F948" s="167"/>
      <c r="G948" s="155"/>
      <c r="H948" s="167"/>
      <c r="I948" s="167"/>
      <c r="J948" s="167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12"/>
    </row>
    <row r="949" spans="4:70" s="1" customFormat="1" x14ac:dyDescent="0.2">
      <c r="D949" s="75"/>
      <c r="E949" s="55"/>
      <c r="F949" s="167"/>
      <c r="G949" s="155"/>
      <c r="H949" s="167"/>
      <c r="I949" s="167"/>
      <c r="J949" s="167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12"/>
    </row>
    <row r="950" spans="4:70" s="1" customFormat="1" x14ac:dyDescent="0.2">
      <c r="D950" s="75"/>
      <c r="E950" s="55"/>
      <c r="F950" s="167"/>
      <c r="G950" s="155"/>
      <c r="H950" s="167"/>
      <c r="I950" s="167"/>
      <c r="J950" s="167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12"/>
    </row>
    <row r="951" spans="4:70" s="1" customFormat="1" x14ac:dyDescent="0.2">
      <c r="D951" s="75"/>
      <c r="E951" s="55"/>
      <c r="F951" s="167"/>
      <c r="G951" s="155"/>
      <c r="H951" s="167"/>
      <c r="I951" s="167"/>
      <c r="J951" s="167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12"/>
    </row>
    <row r="952" spans="4:70" s="1" customFormat="1" x14ac:dyDescent="0.2">
      <c r="D952" s="75"/>
      <c r="E952" s="55"/>
      <c r="F952" s="167"/>
      <c r="G952" s="155"/>
      <c r="H952" s="167"/>
      <c r="I952" s="167"/>
      <c r="J952" s="167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12"/>
    </row>
    <row r="953" spans="4:70" s="1" customFormat="1" x14ac:dyDescent="0.2">
      <c r="D953" s="75"/>
      <c r="E953" s="55"/>
      <c r="F953" s="167"/>
      <c r="G953" s="155"/>
      <c r="H953" s="167"/>
      <c r="I953" s="167"/>
      <c r="J953" s="167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12"/>
    </row>
    <row r="954" spans="4:70" s="1" customFormat="1" x14ac:dyDescent="0.2">
      <c r="D954" s="75"/>
      <c r="E954" s="55"/>
      <c r="F954" s="167"/>
      <c r="G954" s="155"/>
      <c r="H954" s="167"/>
      <c r="I954" s="167"/>
      <c r="J954" s="167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12"/>
    </row>
    <row r="955" spans="4:70" s="1" customFormat="1" x14ac:dyDescent="0.2">
      <c r="D955" s="75"/>
      <c r="E955" s="55"/>
      <c r="F955" s="167"/>
      <c r="G955" s="155"/>
      <c r="H955" s="167"/>
      <c r="I955" s="167"/>
      <c r="J955" s="167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12"/>
    </row>
    <row r="956" spans="4:70" s="1" customFormat="1" x14ac:dyDescent="0.2">
      <c r="D956" s="75"/>
      <c r="E956" s="55"/>
      <c r="F956" s="167"/>
      <c r="G956" s="155"/>
      <c r="H956" s="167"/>
      <c r="I956" s="167"/>
      <c r="J956" s="167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12"/>
    </row>
    <row r="957" spans="4:70" s="1" customFormat="1" x14ac:dyDescent="0.2">
      <c r="D957" s="75"/>
      <c r="E957" s="55"/>
      <c r="F957" s="167"/>
      <c r="G957" s="155"/>
      <c r="H957" s="167"/>
      <c r="I957" s="167"/>
      <c r="J957" s="167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12"/>
    </row>
    <row r="958" spans="4:70" s="1" customFormat="1" x14ac:dyDescent="0.2">
      <c r="D958" s="75"/>
      <c r="E958" s="55"/>
      <c r="F958" s="167"/>
      <c r="G958" s="155"/>
      <c r="H958" s="167"/>
      <c r="I958" s="167"/>
      <c r="J958" s="167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12"/>
    </row>
    <row r="959" spans="4:70" s="1" customFormat="1" x14ac:dyDescent="0.2">
      <c r="D959" s="75"/>
      <c r="E959" s="55"/>
      <c r="F959" s="167"/>
      <c r="G959" s="155"/>
      <c r="H959" s="167"/>
      <c r="I959" s="167"/>
      <c r="J959" s="167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12"/>
    </row>
    <row r="960" spans="4:70" s="1" customFormat="1" x14ac:dyDescent="0.2">
      <c r="D960" s="75"/>
      <c r="E960" s="55"/>
      <c r="F960" s="167"/>
      <c r="G960" s="155"/>
      <c r="H960" s="167"/>
      <c r="I960" s="167"/>
      <c r="J960" s="167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12"/>
    </row>
    <row r="961" spans="4:70" s="1" customFormat="1" x14ac:dyDescent="0.2">
      <c r="D961" s="75"/>
      <c r="E961" s="55"/>
      <c r="F961" s="167"/>
      <c r="G961" s="155"/>
      <c r="H961" s="167"/>
      <c r="I961" s="167"/>
      <c r="J961" s="167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12"/>
    </row>
    <row r="962" spans="4:70" s="1" customFormat="1" x14ac:dyDescent="0.2">
      <c r="D962" s="75"/>
      <c r="E962" s="55"/>
      <c r="F962" s="167"/>
      <c r="G962" s="155"/>
      <c r="H962" s="167"/>
      <c r="I962" s="167"/>
      <c r="J962" s="167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12"/>
    </row>
    <row r="963" spans="4:70" s="1" customFormat="1" x14ac:dyDescent="0.2">
      <c r="D963" s="75"/>
      <c r="E963" s="55"/>
      <c r="F963" s="167"/>
      <c r="G963" s="155"/>
      <c r="H963" s="167"/>
      <c r="I963" s="167"/>
      <c r="J963" s="167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12"/>
    </row>
    <row r="964" spans="4:70" s="1" customFormat="1" x14ac:dyDescent="0.2">
      <c r="D964" s="75"/>
      <c r="E964" s="55"/>
      <c r="F964" s="167"/>
      <c r="G964" s="155"/>
      <c r="H964" s="167"/>
      <c r="I964" s="167"/>
      <c r="J964" s="167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12"/>
    </row>
    <row r="965" spans="4:70" s="1" customFormat="1" x14ac:dyDescent="0.2">
      <c r="D965" s="75"/>
      <c r="E965" s="55"/>
      <c r="F965" s="167"/>
      <c r="G965" s="155"/>
      <c r="H965" s="167"/>
      <c r="I965" s="167"/>
      <c r="J965" s="167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12"/>
    </row>
    <row r="966" spans="4:70" s="1" customFormat="1" x14ac:dyDescent="0.2">
      <c r="D966" s="75"/>
      <c r="E966" s="55"/>
      <c r="F966" s="167"/>
      <c r="G966" s="155"/>
      <c r="H966" s="167"/>
      <c r="I966" s="167"/>
      <c r="J966" s="167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12"/>
    </row>
    <row r="967" spans="4:70" s="1" customFormat="1" x14ac:dyDescent="0.2">
      <c r="D967" s="75"/>
      <c r="E967" s="55"/>
      <c r="F967" s="167"/>
      <c r="G967" s="155"/>
      <c r="H967" s="167"/>
      <c r="I967" s="167"/>
      <c r="J967" s="167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12"/>
    </row>
    <row r="968" spans="4:70" s="1" customFormat="1" x14ac:dyDescent="0.2">
      <c r="D968" s="75"/>
      <c r="E968" s="55"/>
      <c r="F968" s="167"/>
      <c r="G968" s="155"/>
      <c r="H968" s="167"/>
      <c r="I968" s="167"/>
      <c r="J968" s="167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12"/>
    </row>
    <row r="969" spans="4:70" s="1" customFormat="1" x14ac:dyDescent="0.2">
      <c r="D969" s="75"/>
      <c r="E969" s="55"/>
      <c r="F969" s="167"/>
      <c r="G969" s="155"/>
      <c r="H969" s="167"/>
      <c r="I969" s="167"/>
      <c r="J969" s="167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12"/>
    </row>
    <row r="970" spans="4:70" s="1" customFormat="1" x14ac:dyDescent="0.2">
      <c r="D970" s="75"/>
      <c r="E970" s="55"/>
      <c r="F970" s="167"/>
      <c r="G970" s="155"/>
      <c r="H970" s="167"/>
      <c r="I970" s="167"/>
      <c r="J970" s="167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12"/>
    </row>
    <row r="971" spans="4:70" s="1" customFormat="1" x14ac:dyDescent="0.2">
      <c r="D971" s="75"/>
      <c r="E971" s="55"/>
      <c r="F971" s="167"/>
      <c r="G971" s="155"/>
      <c r="H971" s="167"/>
      <c r="I971" s="167"/>
      <c r="J971" s="167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12"/>
    </row>
    <row r="972" spans="4:70" s="1" customFormat="1" x14ac:dyDescent="0.2">
      <c r="D972" s="75"/>
      <c r="E972" s="55"/>
      <c r="F972" s="167"/>
      <c r="G972" s="155"/>
      <c r="H972" s="167"/>
      <c r="I972" s="167"/>
      <c r="J972" s="167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12"/>
    </row>
    <row r="973" spans="4:70" s="1" customFormat="1" x14ac:dyDescent="0.2">
      <c r="D973" s="75"/>
      <c r="E973" s="55"/>
      <c r="F973" s="167"/>
      <c r="G973" s="155"/>
      <c r="H973" s="167"/>
      <c r="I973" s="167"/>
      <c r="J973" s="167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12"/>
    </row>
    <row r="974" spans="4:70" s="1" customFormat="1" x14ac:dyDescent="0.2">
      <c r="D974" s="75"/>
      <c r="E974" s="55"/>
      <c r="F974" s="167"/>
      <c r="G974" s="155"/>
      <c r="H974" s="167"/>
      <c r="I974" s="167"/>
      <c r="J974" s="167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12"/>
    </row>
    <row r="975" spans="4:70" s="1" customFormat="1" x14ac:dyDescent="0.2">
      <c r="D975" s="75"/>
      <c r="E975" s="55"/>
      <c r="F975" s="167"/>
      <c r="G975" s="155"/>
      <c r="H975" s="167"/>
      <c r="I975" s="167"/>
      <c r="J975" s="167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12"/>
    </row>
    <row r="976" spans="4:70" s="1" customFormat="1" x14ac:dyDescent="0.2">
      <c r="D976" s="75"/>
      <c r="E976" s="55"/>
      <c r="F976" s="167"/>
      <c r="G976" s="155"/>
      <c r="H976" s="167"/>
      <c r="I976" s="167"/>
      <c r="J976" s="167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12"/>
    </row>
    <row r="977" spans="4:70" s="1" customFormat="1" x14ac:dyDescent="0.2">
      <c r="D977" s="75"/>
      <c r="E977" s="55"/>
      <c r="F977" s="167"/>
      <c r="G977" s="155"/>
      <c r="H977" s="167"/>
      <c r="I977" s="167"/>
      <c r="J977" s="167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12"/>
    </row>
    <row r="978" spans="4:70" s="1" customFormat="1" x14ac:dyDescent="0.2">
      <c r="D978" s="75"/>
      <c r="E978" s="55"/>
      <c r="F978" s="167"/>
      <c r="G978" s="155"/>
      <c r="H978" s="167"/>
      <c r="I978" s="167"/>
      <c r="J978" s="167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12"/>
    </row>
    <row r="979" spans="4:70" s="1" customFormat="1" x14ac:dyDescent="0.2">
      <c r="D979" s="75"/>
      <c r="E979" s="55"/>
      <c r="F979" s="167"/>
      <c r="G979" s="155"/>
      <c r="H979" s="167"/>
      <c r="I979" s="167"/>
      <c r="J979" s="167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12"/>
    </row>
    <row r="980" spans="4:70" s="1" customFormat="1" x14ac:dyDescent="0.2">
      <c r="D980" s="75"/>
      <c r="E980" s="55"/>
      <c r="F980" s="167"/>
      <c r="G980" s="155"/>
      <c r="H980" s="167"/>
      <c r="I980" s="167"/>
      <c r="J980" s="167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12"/>
    </row>
    <row r="981" spans="4:70" s="1" customFormat="1" x14ac:dyDescent="0.2">
      <c r="D981" s="75"/>
      <c r="E981" s="55"/>
      <c r="F981" s="167"/>
      <c r="G981" s="155"/>
      <c r="H981" s="167"/>
      <c r="I981" s="167"/>
      <c r="J981" s="167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12"/>
    </row>
    <row r="982" spans="4:70" s="1" customFormat="1" x14ac:dyDescent="0.2">
      <c r="D982" s="75"/>
      <c r="E982" s="55"/>
      <c r="F982" s="167"/>
      <c r="G982" s="155"/>
      <c r="H982" s="167"/>
      <c r="I982" s="167"/>
      <c r="J982" s="167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12"/>
    </row>
    <row r="983" spans="4:70" s="1" customFormat="1" x14ac:dyDescent="0.2">
      <c r="D983" s="75"/>
      <c r="E983" s="55"/>
      <c r="F983" s="167"/>
      <c r="G983" s="155"/>
      <c r="H983" s="167"/>
      <c r="I983" s="167"/>
      <c r="J983" s="167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12"/>
    </row>
    <row r="984" spans="4:70" s="1" customFormat="1" x14ac:dyDescent="0.2">
      <c r="D984" s="75"/>
      <c r="E984" s="55"/>
      <c r="F984" s="167"/>
      <c r="G984" s="155"/>
      <c r="H984" s="167"/>
      <c r="I984" s="167"/>
      <c r="J984" s="167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12"/>
    </row>
    <row r="985" spans="4:70" s="1" customFormat="1" x14ac:dyDescent="0.2">
      <c r="D985" s="75"/>
      <c r="E985" s="55"/>
      <c r="F985" s="167"/>
      <c r="G985" s="155"/>
      <c r="H985" s="167"/>
      <c r="I985" s="167"/>
      <c r="J985" s="167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12"/>
    </row>
    <row r="986" spans="4:70" s="1" customFormat="1" x14ac:dyDescent="0.2">
      <c r="D986" s="75"/>
      <c r="E986" s="55"/>
      <c r="F986" s="167"/>
      <c r="G986" s="155"/>
      <c r="H986" s="167"/>
      <c r="I986" s="167"/>
      <c r="J986" s="167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12"/>
    </row>
    <row r="987" spans="4:70" s="1" customFormat="1" x14ac:dyDescent="0.2">
      <c r="D987" s="75"/>
      <c r="E987" s="55"/>
      <c r="F987" s="167"/>
      <c r="G987" s="155"/>
      <c r="H987" s="167"/>
      <c r="I987" s="167"/>
      <c r="J987" s="167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12"/>
    </row>
    <row r="988" spans="4:70" s="1" customFormat="1" x14ac:dyDescent="0.2">
      <c r="D988" s="75"/>
      <c r="E988" s="55"/>
      <c r="F988" s="167"/>
      <c r="G988" s="155"/>
      <c r="H988" s="167"/>
      <c r="I988" s="167"/>
      <c r="J988" s="167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12"/>
    </row>
    <row r="989" spans="4:70" s="1" customFormat="1" x14ac:dyDescent="0.2">
      <c r="D989" s="75"/>
      <c r="E989" s="55"/>
      <c r="F989" s="167"/>
      <c r="G989" s="155"/>
      <c r="H989" s="167"/>
      <c r="I989" s="167"/>
      <c r="J989" s="167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12"/>
    </row>
    <row r="990" spans="4:70" s="1" customFormat="1" x14ac:dyDescent="0.2">
      <c r="D990" s="75"/>
      <c r="E990" s="55"/>
      <c r="F990" s="167"/>
      <c r="G990" s="155"/>
      <c r="H990" s="167"/>
      <c r="I990" s="167"/>
      <c r="J990" s="167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12"/>
    </row>
    <row r="991" spans="4:70" s="1" customFormat="1" x14ac:dyDescent="0.2">
      <c r="D991" s="75"/>
      <c r="E991" s="55"/>
      <c r="F991" s="167"/>
      <c r="G991" s="155"/>
      <c r="H991" s="167"/>
      <c r="I991" s="167"/>
      <c r="J991" s="167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12"/>
    </row>
    <row r="992" spans="4:70" s="1" customFormat="1" x14ac:dyDescent="0.2">
      <c r="D992" s="75"/>
      <c r="E992" s="55"/>
      <c r="F992" s="167"/>
      <c r="G992" s="155"/>
      <c r="H992" s="167"/>
      <c r="I992" s="167"/>
      <c r="J992" s="167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12"/>
    </row>
    <row r="993" spans="4:70" s="1" customFormat="1" x14ac:dyDescent="0.2">
      <c r="D993" s="75"/>
      <c r="E993" s="55"/>
      <c r="F993" s="167"/>
      <c r="G993" s="155"/>
      <c r="H993" s="167"/>
      <c r="I993" s="167"/>
      <c r="J993" s="167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12"/>
    </row>
    <row r="994" spans="4:70" s="1" customFormat="1" x14ac:dyDescent="0.2">
      <c r="D994" s="75"/>
      <c r="E994" s="55"/>
      <c r="F994" s="167"/>
      <c r="G994" s="155"/>
      <c r="H994" s="167"/>
      <c r="I994" s="167"/>
      <c r="J994" s="167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12"/>
    </row>
    <row r="995" spans="4:70" s="1" customFormat="1" x14ac:dyDescent="0.2">
      <c r="D995" s="75"/>
      <c r="E995" s="55"/>
      <c r="F995" s="167"/>
      <c r="G995" s="155"/>
      <c r="H995" s="167"/>
      <c r="I995" s="167"/>
      <c r="J995" s="167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12"/>
    </row>
    <row r="996" spans="4:70" s="1" customFormat="1" x14ac:dyDescent="0.2">
      <c r="D996" s="75"/>
      <c r="E996" s="55"/>
      <c r="F996" s="167"/>
      <c r="G996" s="155"/>
      <c r="H996" s="167"/>
      <c r="I996" s="167"/>
      <c r="J996" s="167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12"/>
    </row>
    <row r="997" spans="4:70" s="1" customFormat="1" x14ac:dyDescent="0.2">
      <c r="D997" s="75"/>
      <c r="E997" s="55"/>
      <c r="F997" s="167"/>
      <c r="G997" s="155"/>
      <c r="H997" s="167"/>
      <c r="I997" s="167"/>
      <c r="J997" s="167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12"/>
    </row>
    <row r="998" spans="4:70" s="1" customFormat="1" x14ac:dyDescent="0.2">
      <c r="D998" s="75"/>
      <c r="E998" s="55"/>
      <c r="F998" s="167"/>
      <c r="G998" s="155"/>
      <c r="H998" s="167"/>
      <c r="I998" s="167"/>
      <c r="J998" s="167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12"/>
    </row>
    <row r="999" spans="4:70" s="1" customFormat="1" x14ac:dyDescent="0.2">
      <c r="D999" s="75"/>
      <c r="E999" s="55"/>
      <c r="F999" s="167"/>
      <c r="G999" s="155"/>
      <c r="H999" s="167"/>
      <c r="I999" s="167"/>
      <c r="J999" s="167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12"/>
    </row>
    <row r="1000" spans="4:70" s="1" customFormat="1" x14ac:dyDescent="0.2">
      <c r="D1000" s="75"/>
      <c r="E1000" s="55"/>
      <c r="F1000" s="167"/>
      <c r="G1000" s="155"/>
      <c r="H1000" s="167"/>
      <c r="I1000" s="167"/>
      <c r="J1000" s="167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12"/>
    </row>
    <row r="1001" spans="4:70" s="1" customFormat="1" x14ac:dyDescent="0.2">
      <c r="D1001" s="75"/>
      <c r="E1001" s="55"/>
      <c r="F1001" s="167"/>
      <c r="G1001" s="155"/>
      <c r="H1001" s="167"/>
      <c r="I1001" s="167"/>
      <c r="J1001" s="167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12"/>
    </row>
    <row r="1002" spans="4:70" s="1" customFormat="1" x14ac:dyDescent="0.2">
      <c r="D1002" s="75"/>
      <c r="E1002" s="55"/>
      <c r="F1002" s="167"/>
      <c r="G1002" s="155"/>
      <c r="H1002" s="167"/>
      <c r="I1002" s="167"/>
      <c r="J1002" s="167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12"/>
    </row>
    <row r="1003" spans="4:70" s="1" customFormat="1" x14ac:dyDescent="0.2">
      <c r="D1003" s="75"/>
      <c r="E1003" s="55"/>
      <c r="F1003" s="167"/>
      <c r="G1003" s="155"/>
      <c r="H1003" s="167"/>
      <c r="I1003" s="167"/>
      <c r="J1003" s="167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12"/>
    </row>
    <row r="1004" spans="4:70" s="1" customFormat="1" x14ac:dyDescent="0.2">
      <c r="D1004" s="75"/>
      <c r="E1004" s="55"/>
      <c r="F1004" s="167"/>
      <c r="G1004" s="155"/>
      <c r="H1004" s="167"/>
      <c r="I1004" s="167"/>
      <c r="J1004" s="167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12"/>
    </row>
    <row r="1005" spans="4:70" s="1" customFormat="1" x14ac:dyDescent="0.2">
      <c r="D1005" s="75"/>
      <c r="E1005" s="55"/>
      <c r="F1005" s="167"/>
      <c r="G1005" s="155"/>
      <c r="H1005" s="167"/>
      <c r="I1005" s="167"/>
      <c r="J1005" s="167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12"/>
    </row>
    <row r="1006" spans="4:70" s="1" customFormat="1" x14ac:dyDescent="0.2">
      <c r="D1006" s="75"/>
      <c r="E1006" s="55"/>
      <c r="F1006" s="167"/>
      <c r="G1006" s="155"/>
      <c r="H1006" s="167"/>
      <c r="I1006" s="167"/>
      <c r="J1006" s="167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12"/>
    </row>
    <row r="1007" spans="4:70" s="1" customFormat="1" x14ac:dyDescent="0.2">
      <c r="D1007" s="75"/>
      <c r="E1007" s="55"/>
      <c r="F1007" s="167"/>
      <c r="G1007" s="155"/>
      <c r="H1007" s="167"/>
      <c r="I1007" s="167"/>
      <c r="J1007" s="167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12"/>
    </row>
    <row r="1008" spans="4:70" s="1" customFormat="1" x14ac:dyDescent="0.2">
      <c r="D1008" s="75"/>
      <c r="E1008" s="55"/>
      <c r="F1008" s="167"/>
      <c r="G1008" s="155"/>
      <c r="H1008" s="167"/>
      <c r="I1008" s="167"/>
      <c r="J1008" s="167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12"/>
    </row>
    <row r="1009" spans="4:70" s="1" customFormat="1" x14ac:dyDescent="0.2">
      <c r="D1009" s="75"/>
      <c r="E1009" s="55"/>
      <c r="F1009" s="167"/>
      <c r="G1009" s="155"/>
      <c r="H1009" s="167"/>
      <c r="I1009" s="167"/>
      <c r="J1009" s="167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12"/>
    </row>
    <row r="1010" spans="4:70" s="1" customFormat="1" x14ac:dyDescent="0.2">
      <c r="D1010" s="75"/>
      <c r="E1010" s="55"/>
      <c r="F1010" s="167"/>
      <c r="G1010" s="155"/>
      <c r="H1010" s="167"/>
      <c r="I1010" s="167"/>
      <c r="J1010" s="167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12"/>
    </row>
    <row r="1011" spans="4:70" s="1" customFormat="1" x14ac:dyDescent="0.2">
      <c r="D1011" s="75"/>
      <c r="E1011" s="55"/>
      <c r="F1011" s="167"/>
      <c r="G1011" s="155"/>
      <c r="H1011" s="167"/>
      <c r="I1011" s="167"/>
      <c r="J1011" s="167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12"/>
    </row>
    <row r="1012" spans="4:70" s="1" customFormat="1" x14ac:dyDescent="0.2">
      <c r="D1012" s="75"/>
      <c r="E1012" s="55"/>
      <c r="F1012" s="167"/>
      <c r="G1012" s="155"/>
      <c r="H1012" s="167"/>
      <c r="I1012" s="167"/>
      <c r="J1012" s="167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12"/>
    </row>
    <row r="1013" spans="4:70" s="1" customFormat="1" x14ac:dyDescent="0.2">
      <c r="D1013" s="75"/>
      <c r="E1013" s="55"/>
      <c r="F1013" s="167"/>
      <c r="G1013" s="155"/>
      <c r="H1013" s="167"/>
      <c r="I1013" s="167"/>
      <c r="J1013" s="167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12"/>
    </row>
    <row r="1014" spans="4:70" s="1" customFormat="1" x14ac:dyDescent="0.2">
      <c r="D1014" s="75"/>
      <c r="E1014" s="55"/>
      <c r="F1014" s="167"/>
      <c r="G1014" s="155"/>
      <c r="H1014" s="167"/>
      <c r="I1014" s="167"/>
      <c r="J1014" s="167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12"/>
    </row>
    <row r="1015" spans="4:70" s="1" customFormat="1" x14ac:dyDescent="0.2">
      <c r="D1015" s="75"/>
      <c r="E1015" s="55"/>
      <c r="F1015" s="167"/>
      <c r="G1015" s="155"/>
      <c r="H1015" s="167"/>
      <c r="I1015" s="167"/>
      <c r="J1015" s="167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12"/>
    </row>
    <row r="1016" spans="4:70" s="1" customFormat="1" x14ac:dyDescent="0.2">
      <c r="D1016" s="75"/>
      <c r="E1016" s="55"/>
      <c r="F1016" s="167"/>
      <c r="G1016" s="155"/>
      <c r="H1016" s="167"/>
      <c r="I1016" s="167"/>
      <c r="J1016" s="167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12"/>
    </row>
    <row r="1017" spans="4:70" s="1" customFormat="1" x14ac:dyDescent="0.2">
      <c r="D1017" s="75"/>
      <c r="E1017" s="55"/>
      <c r="F1017" s="167"/>
      <c r="G1017" s="155"/>
      <c r="H1017" s="167"/>
      <c r="I1017" s="167"/>
      <c r="J1017" s="167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12"/>
    </row>
    <row r="1018" spans="4:70" s="1" customFormat="1" x14ac:dyDescent="0.2">
      <c r="D1018" s="75"/>
      <c r="E1018" s="55"/>
      <c r="F1018" s="167"/>
      <c r="G1018" s="155"/>
      <c r="H1018" s="167"/>
      <c r="I1018" s="167"/>
      <c r="J1018" s="167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12"/>
    </row>
    <row r="1019" spans="4:70" s="1" customFormat="1" x14ac:dyDescent="0.2">
      <c r="D1019" s="75"/>
      <c r="E1019" s="55"/>
      <c r="F1019" s="167"/>
      <c r="G1019" s="155"/>
      <c r="H1019" s="167"/>
      <c r="I1019" s="167"/>
      <c r="J1019" s="167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12"/>
    </row>
    <row r="1020" spans="4:70" s="1" customFormat="1" x14ac:dyDescent="0.2">
      <c r="D1020" s="75"/>
      <c r="E1020" s="55"/>
      <c r="F1020" s="167"/>
      <c r="G1020" s="155"/>
      <c r="H1020" s="167"/>
      <c r="I1020" s="167"/>
      <c r="J1020" s="167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12"/>
    </row>
    <row r="1021" spans="4:70" s="1" customFormat="1" x14ac:dyDescent="0.2">
      <c r="D1021" s="75"/>
      <c r="E1021" s="55"/>
      <c r="F1021" s="167"/>
      <c r="G1021" s="155"/>
      <c r="H1021" s="167"/>
      <c r="I1021" s="167"/>
      <c r="J1021" s="167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12"/>
    </row>
    <row r="1022" spans="4:70" s="1" customFormat="1" x14ac:dyDescent="0.2">
      <c r="D1022" s="75"/>
      <c r="E1022" s="55"/>
      <c r="F1022" s="167"/>
      <c r="G1022" s="155"/>
      <c r="H1022" s="167"/>
      <c r="I1022" s="167"/>
      <c r="J1022" s="167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12"/>
    </row>
    <row r="1023" spans="4:70" s="1" customFormat="1" x14ac:dyDescent="0.2">
      <c r="D1023" s="75"/>
      <c r="E1023" s="55"/>
      <c r="F1023" s="167"/>
      <c r="G1023" s="155"/>
      <c r="H1023" s="167"/>
      <c r="I1023" s="167"/>
      <c r="J1023" s="167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12"/>
    </row>
    <row r="1024" spans="4:70" s="1" customFormat="1" x14ac:dyDescent="0.2">
      <c r="D1024" s="75"/>
      <c r="E1024" s="55"/>
      <c r="F1024" s="167"/>
      <c r="G1024" s="155"/>
      <c r="H1024" s="167"/>
      <c r="I1024" s="167"/>
      <c r="J1024" s="167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12"/>
    </row>
    <row r="1025" spans="4:70" s="1" customFormat="1" x14ac:dyDescent="0.2">
      <c r="D1025" s="75"/>
      <c r="E1025" s="55"/>
      <c r="F1025" s="167"/>
      <c r="G1025" s="155"/>
      <c r="H1025" s="167"/>
      <c r="I1025" s="167"/>
      <c r="J1025" s="167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12"/>
    </row>
    <row r="1026" spans="4:70" s="1" customFormat="1" x14ac:dyDescent="0.2">
      <c r="D1026" s="75"/>
      <c r="E1026" s="55"/>
      <c r="F1026" s="167"/>
      <c r="G1026" s="155"/>
      <c r="H1026" s="167"/>
      <c r="I1026" s="167"/>
      <c r="J1026" s="167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12"/>
    </row>
    <row r="1027" spans="4:70" s="1" customFormat="1" x14ac:dyDescent="0.2">
      <c r="D1027" s="75"/>
      <c r="E1027" s="55"/>
      <c r="F1027" s="167"/>
      <c r="G1027" s="155"/>
      <c r="H1027" s="167"/>
      <c r="I1027" s="167"/>
      <c r="J1027" s="167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12"/>
    </row>
    <row r="1028" spans="4:70" s="1" customFormat="1" x14ac:dyDescent="0.2">
      <c r="D1028" s="75"/>
      <c r="E1028" s="55"/>
      <c r="F1028" s="167"/>
      <c r="G1028" s="155"/>
      <c r="H1028" s="167"/>
      <c r="I1028" s="167"/>
      <c r="J1028" s="167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12"/>
    </row>
    <row r="1029" spans="4:70" s="1" customFormat="1" x14ac:dyDescent="0.2">
      <c r="D1029" s="75"/>
      <c r="E1029" s="55"/>
      <c r="F1029" s="167"/>
      <c r="G1029" s="155"/>
      <c r="H1029" s="167"/>
      <c r="I1029" s="167"/>
      <c r="J1029" s="167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12"/>
    </row>
    <row r="1030" spans="4:70" s="1" customFormat="1" x14ac:dyDescent="0.2">
      <c r="D1030" s="75"/>
      <c r="E1030" s="55"/>
      <c r="F1030" s="167"/>
      <c r="G1030" s="155"/>
      <c r="H1030" s="167"/>
      <c r="I1030" s="167"/>
      <c r="J1030" s="167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12"/>
    </row>
    <row r="1031" spans="4:70" s="1" customFormat="1" x14ac:dyDescent="0.2">
      <c r="D1031" s="75"/>
      <c r="E1031" s="55"/>
      <c r="F1031" s="167"/>
      <c r="G1031" s="155"/>
      <c r="H1031" s="167"/>
      <c r="I1031" s="167"/>
      <c r="J1031" s="167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12"/>
    </row>
    <row r="1032" spans="4:70" s="1" customFormat="1" x14ac:dyDescent="0.2">
      <c r="D1032" s="75"/>
      <c r="E1032" s="55"/>
      <c r="F1032" s="167"/>
      <c r="G1032" s="155"/>
      <c r="H1032" s="167"/>
      <c r="I1032" s="167"/>
      <c r="J1032" s="167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12"/>
    </row>
    <row r="1033" spans="4:70" s="1" customFormat="1" x14ac:dyDescent="0.2">
      <c r="D1033" s="75"/>
      <c r="E1033" s="55"/>
      <c r="F1033" s="167"/>
      <c r="G1033" s="155"/>
      <c r="H1033" s="167"/>
      <c r="I1033" s="167"/>
      <c r="J1033" s="167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12"/>
    </row>
    <row r="1034" spans="4:70" s="1" customFormat="1" x14ac:dyDescent="0.2">
      <c r="D1034" s="75"/>
      <c r="E1034" s="55"/>
      <c r="F1034" s="167"/>
      <c r="G1034" s="155"/>
      <c r="H1034" s="167"/>
      <c r="I1034" s="167"/>
      <c r="J1034" s="167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12"/>
    </row>
    <row r="1035" spans="4:70" s="1" customFormat="1" x14ac:dyDescent="0.2">
      <c r="D1035" s="75"/>
      <c r="E1035" s="55"/>
      <c r="F1035" s="167"/>
      <c r="G1035" s="155"/>
      <c r="H1035" s="167"/>
      <c r="I1035" s="167"/>
      <c r="J1035" s="167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12"/>
    </row>
    <row r="1036" spans="4:70" s="1" customFormat="1" x14ac:dyDescent="0.2">
      <c r="D1036" s="75"/>
      <c r="E1036" s="55"/>
      <c r="F1036" s="167"/>
      <c r="G1036" s="155"/>
      <c r="H1036" s="167"/>
      <c r="I1036" s="167"/>
      <c r="J1036" s="167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12"/>
    </row>
    <row r="1037" spans="4:70" s="1" customFormat="1" x14ac:dyDescent="0.2">
      <c r="D1037" s="75"/>
      <c r="E1037" s="55"/>
      <c r="F1037" s="167"/>
      <c r="G1037" s="155"/>
      <c r="H1037" s="167"/>
      <c r="I1037" s="167"/>
      <c r="J1037" s="167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12"/>
    </row>
    <row r="1038" spans="4:70" s="1" customFormat="1" x14ac:dyDescent="0.2">
      <c r="D1038" s="75"/>
      <c r="E1038" s="55"/>
      <c r="F1038" s="167"/>
      <c r="G1038" s="155"/>
      <c r="H1038" s="167"/>
      <c r="I1038" s="167"/>
      <c r="J1038" s="167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12"/>
    </row>
    <row r="1039" spans="4:70" s="1" customFormat="1" x14ac:dyDescent="0.2">
      <c r="D1039" s="75"/>
      <c r="E1039" s="55"/>
      <c r="F1039" s="167"/>
      <c r="G1039" s="155"/>
      <c r="H1039" s="167"/>
      <c r="I1039" s="167"/>
      <c r="J1039" s="167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12"/>
    </row>
    <row r="1040" spans="4:70" s="1" customFormat="1" x14ac:dyDescent="0.2">
      <c r="D1040" s="75"/>
      <c r="E1040" s="55"/>
      <c r="F1040" s="167"/>
      <c r="G1040" s="155"/>
      <c r="H1040" s="167"/>
      <c r="I1040" s="167"/>
      <c r="J1040" s="167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12"/>
    </row>
    <row r="1041" spans="4:70" s="1" customFormat="1" x14ac:dyDescent="0.2">
      <c r="D1041" s="75"/>
      <c r="E1041" s="55"/>
      <c r="F1041" s="167"/>
      <c r="G1041" s="155"/>
      <c r="H1041" s="167"/>
      <c r="I1041" s="167"/>
      <c r="J1041" s="167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12"/>
    </row>
    <row r="1042" spans="4:70" s="1" customFormat="1" x14ac:dyDescent="0.2">
      <c r="D1042" s="75"/>
      <c r="E1042" s="55"/>
      <c r="F1042" s="167"/>
      <c r="G1042" s="155"/>
      <c r="H1042" s="167"/>
      <c r="I1042" s="167"/>
      <c r="J1042" s="167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12"/>
    </row>
    <row r="1043" spans="4:70" s="1" customFormat="1" x14ac:dyDescent="0.2">
      <c r="D1043" s="75"/>
      <c r="E1043" s="55"/>
      <c r="F1043" s="167"/>
      <c r="G1043" s="155"/>
      <c r="H1043" s="167"/>
      <c r="I1043" s="167"/>
      <c r="J1043" s="167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12"/>
    </row>
    <row r="1044" spans="4:70" s="1" customFormat="1" x14ac:dyDescent="0.2">
      <c r="D1044" s="75"/>
      <c r="E1044" s="55"/>
      <c r="F1044" s="167"/>
      <c r="G1044" s="155"/>
      <c r="H1044" s="167"/>
      <c r="I1044" s="167"/>
      <c r="J1044" s="167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12"/>
    </row>
    <row r="1045" spans="4:70" s="1" customFormat="1" x14ac:dyDescent="0.2">
      <c r="D1045" s="75"/>
      <c r="E1045" s="55"/>
      <c r="F1045" s="167"/>
      <c r="G1045" s="155"/>
      <c r="H1045" s="167"/>
      <c r="I1045" s="167"/>
      <c r="J1045" s="167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12"/>
    </row>
    <row r="1046" spans="4:70" s="1" customFormat="1" x14ac:dyDescent="0.2">
      <c r="D1046" s="75"/>
      <c r="E1046" s="55"/>
      <c r="F1046" s="167"/>
      <c r="G1046" s="155"/>
      <c r="H1046" s="167"/>
      <c r="I1046" s="167"/>
      <c r="J1046" s="167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12"/>
    </row>
    <row r="1047" spans="4:70" s="1" customFormat="1" x14ac:dyDescent="0.2">
      <c r="D1047" s="75"/>
      <c r="E1047" s="55"/>
      <c r="F1047" s="167"/>
      <c r="G1047" s="155"/>
      <c r="H1047" s="167"/>
      <c r="I1047" s="167"/>
      <c r="J1047" s="167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12"/>
    </row>
    <row r="1048" spans="4:70" s="1" customFormat="1" x14ac:dyDescent="0.2">
      <c r="D1048" s="75"/>
      <c r="E1048" s="55"/>
      <c r="F1048" s="167"/>
      <c r="G1048" s="155"/>
      <c r="H1048" s="167"/>
      <c r="I1048" s="167"/>
      <c r="J1048" s="167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12"/>
    </row>
    <row r="1049" spans="4:70" s="1" customFormat="1" x14ac:dyDescent="0.2">
      <c r="D1049" s="75"/>
      <c r="E1049" s="55"/>
      <c r="F1049" s="167"/>
      <c r="G1049" s="155"/>
      <c r="H1049" s="167"/>
      <c r="I1049" s="167"/>
      <c r="J1049" s="167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12"/>
    </row>
    <row r="1050" spans="4:70" s="1" customFormat="1" x14ac:dyDescent="0.2">
      <c r="D1050" s="75"/>
      <c r="E1050" s="55"/>
      <c r="F1050" s="167"/>
      <c r="G1050" s="155"/>
      <c r="H1050" s="167"/>
      <c r="I1050" s="167"/>
      <c r="J1050" s="167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12"/>
    </row>
    <row r="1051" spans="4:70" s="1" customFormat="1" x14ac:dyDescent="0.2">
      <c r="D1051" s="75"/>
      <c r="E1051" s="55"/>
      <c r="F1051" s="167"/>
      <c r="G1051" s="155"/>
      <c r="H1051" s="167"/>
      <c r="I1051" s="167"/>
      <c r="J1051" s="167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12"/>
    </row>
    <row r="1052" spans="4:70" s="1" customFormat="1" x14ac:dyDescent="0.2">
      <c r="D1052" s="75"/>
      <c r="E1052" s="55"/>
      <c r="F1052" s="167"/>
      <c r="G1052" s="155"/>
      <c r="H1052" s="167"/>
      <c r="I1052" s="167"/>
      <c r="J1052" s="167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12"/>
    </row>
    <row r="1053" spans="4:70" s="1" customFormat="1" x14ac:dyDescent="0.2">
      <c r="D1053" s="75"/>
      <c r="E1053" s="55"/>
      <c r="F1053" s="167"/>
      <c r="G1053" s="155"/>
      <c r="H1053" s="167"/>
      <c r="I1053" s="167"/>
      <c r="J1053" s="167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12"/>
    </row>
    <row r="1054" spans="4:70" s="1" customFormat="1" x14ac:dyDescent="0.2">
      <c r="D1054" s="75"/>
      <c r="E1054" s="55"/>
      <c r="F1054" s="167"/>
      <c r="G1054" s="155"/>
      <c r="H1054" s="167"/>
      <c r="I1054" s="167"/>
      <c r="J1054" s="167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12"/>
    </row>
    <row r="1055" spans="4:70" s="1" customFormat="1" x14ac:dyDescent="0.2">
      <c r="D1055" s="75"/>
      <c r="E1055" s="55"/>
      <c r="F1055" s="167"/>
      <c r="G1055" s="155"/>
      <c r="H1055" s="167"/>
      <c r="I1055" s="167"/>
      <c r="J1055" s="167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12"/>
    </row>
    <row r="1056" spans="4:70" s="1" customFormat="1" x14ac:dyDescent="0.2">
      <c r="D1056" s="75"/>
      <c r="E1056" s="55"/>
      <c r="F1056" s="167"/>
      <c r="G1056" s="155"/>
      <c r="H1056" s="167"/>
      <c r="I1056" s="167"/>
      <c r="J1056" s="167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12"/>
    </row>
    <row r="1057" spans="4:70" s="1" customFormat="1" x14ac:dyDescent="0.2">
      <c r="D1057" s="75"/>
      <c r="E1057" s="55"/>
      <c r="F1057" s="167"/>
      <c r="G1057" s="155"/>
      <c r="H1057" s="167"/>
      <c r="I1057" s="167"/>
      <c r="J1057" s="167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12"/>
    </row>
    <row r="1058" spans="4:70" s="1" customFormat="1" x14ac:dyDescent="0.2">
      <c r="D1058" s="75"/>
      <c r="E1058" s="55"/>
      <c r="F1058" s="167"/>
      <c r="G1058" s="155"/>
      <c r="H1058" s="167"/>
      <c r="I1058" s="167"/>
      <c r="J1058" s="167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12"/>
    </row>
    <row r="1059" spans="4:70" s="1" customFormat="1" x14ac:dyDescent="0.2">
      <c r="D1059" s="75"/>
      <c r="E1059" s="55"/>
      <c r="F1059" s="167"/>
      <c r="G1059" s="155"/>
      <c r="H1059" s="167"/>
      <c r="I1059" s="167"/>
      <c r="J1059" s="167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12"/>
    </row>
    <row r="1060" spans="4:70" s="1" customFormat="1" x14ac:dyDescent="0.2">
      <c r="D1060" s="75"/>
      <c r="E1060" s="55"/>
      <c r="F1060" s="167"/>
      <c r="G1060" s="155"/>
      <c r="H1060" s="167"/>
      <c r="I1060" s="167"/>
      <c r="J1060" s="167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12"/>
    </row>
    <row r="1061" spans="4:70" s="1" customFormat="1" x14ac:dyDescent="0.2">
      <c r="D1061" s="75"/>
      <c r="E1061" s="55"/>
      <c r="F1061" s="167"/>
      <c r="G1061" s="155"/>
      <c r="H1061" s="167"/>
      <c r="I1061" s="167"/>
      <c r="J1061" s="167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12"/>
    </row>
    <row r="1062" spans="4:70" s="1" customFormat="1" x14ac:dyDescent="0.2">
      <c r="D1062" s="75"/>
      <c r="E1062" s="55"/>
      <c r="F1062" s="167"/>
      <c r="G1062" s="155"/>
      <c r="H1062" s="167"/>
      <c r="I1062" s="167"/>
      <c r="J1062" s="167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12"/>
    </row>
    <row r="1063" spans="4:70" s="1" customFormat="1" x14ac:dyDescent="0.2">
      <c r="D1063" s="75"/>
      <c r="E1063" s="55"/>
      <c r="F1063" s="167"/>
      <c r="G1063" s="155"/>
      <c r="H1063" s="167"/>
      <c r="I1063" s="167"/>
      <c r="J1063" s="167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12"/>
    </row>
    <row r="1064" spans="4:70" s="1" customFormat="1" x14ac:dyDescent="0.2">
      <c r="D1064" s="75"/>
      <c r="E1064" s="55"/>
      <c r="F1064" s="167"/>
      <c r="G1064" s="155"/>
      <c r="H1064" s="167"/>
      <c r="I1064" s="167"/>
      <c r="J1064" s="167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12"/>
    </row>
    <row r="1065" spans="4:70" s="1" customFormat="1" x14ac:dyDescent="0.2">
      <c r="D1065" s="75"/>
      <c r="E1065" s="55"/>
      <c r="F1065" s="167"/>
      <c r="G1065" s="155"/>
      <c r="H1065" s="167"/>
      <c r="I1065" s="167"/>
      <c r="J1065" s="167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12"/>
    </row>
    <row r="1066" spans="4:70" s="1" customFormat="1" x14ac:dyDescent="0.2">
      <c r="D1066" s="75"/>
      <c r="E1066" s="55"/>
      <c r="F1066" s="167"/>
      <c r="G1066" s="155"/>
      <c r="H1066" s="167"/>
      <c r="I1066" s="167"/>
      <c r="J1066" s="167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12"/>
    </row>
    <row r="1067" spans="4:70" s="1" customFormat="1" x14ac:dyDescent="0.2">
      <c r="D1067" s="75"/>
      <c r="E1067" s="55"/>
      <c r="F1067" s="167"/>
      <c r="G1067" s="155"/>
      <c r="H1067" s="167"/>
      <c r="I1067" s="167"/>
      <c r="J1067" s="167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12"/>
    </row>
    <row r="1068" spans="4:70" s="1" customFormat="1" x14ac:dyDescent="0.2">
      <c r="D1068" s="75"/>
      <c r="E1068" s="55"/>
      <c r="F1068" s="167"/>
      <c r="G1068" s="155"/>
      <c r="H1068" s="167"/>
      <c r="I1068" s="167"/>
      <c r="J1068" s="167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12"/>
    </row>
    <row r="1069" spans="4:70" s="1" customFormat="1" x14ac:dyDescent="0.2">
      <c r="D1069" s="75"/>
      <c r="E1069" s="55"/>
      <c r="F1069" s="167"/>
      <c r="G1069" s="155"/>
      <c r="H1069" s="167"/>
      <c r="I1069" s="167"/>
      <c r="J1069" s="167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12"/>
    </row>
    <row r="1070" spans="4:70" s="1" customFormat="1" x14ac:dyDescent="0.2">
      <c r="D1070" s="75"/>
      <c r="E1070" s="55"/>
      <c r="F1070" s="167"/>
      <c r="G1070" s="155"/>
      <c r="H1070" s="167"/>
      <c r="I1070" s="167"/>
      <c r="J1070" s="167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12"/>
    </row>
    <row r="1071" spans="4:70" s="1" customFormat="1" x14ac:dyDescent="0.2">
      <c r="D1071" s="75"/>
      <c r="E1071" s="55"/>
      <c r="F1071" s="167"/>
      <c r="G1071" s="155"/>
      <c r="H1071" s="167"/>
      <c r="I1071" s="167"/>
      <c r="J1071" s="167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12"/>
    </row>
    <row r="1072" spans="4:70" s="1" customFormat="1" x14ac:dyDescent="0.2">
      <c r="D1072" s="75"/>
      <c r="E1072" s="55"/>
      <c r="F1072" s="167"/>
      <c r="G1072" s="155"/>
      <c r="H1072" s="167"/>
      <c r="I1072" s="167"/>
      <c r="J1072" s="167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12"/>
    </row>
    <row r="1073" spans="4:70" s="1" customFormat="1" x14ac:dyDescent="0.2">
      <c r="D1073" s="75"/>
      <c r="E1073" s="55"/>
      <c r="F1073" s="167"/>
      <c r="G1073" s="155"/>
      <c r="H1073" s="167"/>
      <c r="I1073" s="167"/>
      <c r="J1073" s="167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12"/>
    </row>
    <row r="1074" spans="4:70" s="1" customFormat="1" x14ac:dyDescent="0.2">
      <c r="D1074" s="75"/>
      <c r="E1074" s="55"/>
      <c r="F1074" s="167"/>
      <c r="G1074" s="155"/>
      <c r="H1074" s="167"/>
      <c r="I1074" s="167"/>
      <c r="J1074" s="167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12"/>
    </row>
    <row r="1075" spans="4:70" s="1" customFormat="1" x14ac:dyDescent="0.2">
      <c r="D1075" s="75"/>
      <c r="E1075" s="55"/>
      <c r="F1075" s="167"/>
      <c r="G1075" s="155"/>
      <c r="H1075" s="167"/>
      <c r="I1075" s="167"/>
      <c r="J1075" s="167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12"/>
    </row>
    <row r="1076" spans="4:70" s="1" customFormat="1" x14ac:dyDescent="0.2">
      <c r="D1076" s="75"/>
      <c r="E1076" s="55"/>
      <c r="F1076" s="167"/>
      <c r="G1076" s="155"/>
      <c r="H1076" s="167"/>
      <c r="I1076" s="167"/>
      <c r="J1076" s="167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12"/>
    </row>
    <row r="1077" spans="4:70" s="1" customFormat="1" x14ac:dyDescent="0.2">
      <c r="D1077" s="75"/>
      <c r="E1077" s="55"/>
      <c r="F1077" s="167"/>
      <c r="G1077" s="155"/>
      <c r="H1077" s="167"/>
      <c r="I1077" s="167"/>
      <c r="J1077" s="167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12"/>
    </row>
    <row r="1078" spans="4:70" s="1" customFormat="1" x14ac:dyDescent="0.2">
      <c r="D1078" s="75"/>
      <c r="E1078" s="55"/>
      <c r="F1078" s="167"/>
      <c r="G1078" s="155"/>
      <c r="H1078" s="167"/>
      <c r="I1078" s="167"/>
      <c r="J1078" s="167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12"/>
    </row>
    <row r="1079" spans="4:70" s="1" customFormat="1" x14ac:dyDescent="0.2">
      <c r="D1079" s="75"/>
      <c r="E1079" s="55"/>
      <c r="F1079" s="167"/>
      <c r="G1079" s="155"/>
      <c r="H1079" s="167"/>
      <c r="I1079" s="167"/>
      <c r="J1079" s="167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12"/>
    </row>
    <row r="1080" spans="4:70" s="1" customFormat="1" x14ac:dyDescent="0.2">
      <c r="D1080" s="75"/>
      <c r="E1080" s="55"/>
      <c r="F1080" s="167"/>
      <c r="G1080" s="155"/>
      <c r="H1080" s="167"/>
      <c r="I1080" s="167"/>
      <c r="J1080" s="167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12"/>
    </row>
    <row r="1081" spans="4:70" s="1" customFormat="1" x14ac:dyDescent="0.2">
      <c r="D1081" s="75"/>
      <c r="E1081" s="55"/>
      <c r="F1081" s="167"/>
      <c r="G1081" s="155"/>
      <c r="H1081" s="167"/>
      <c r="I1081" s="167"/>
      <c r="J1081" s="167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12"/>
    </row>
    <row r="1082" spans="4:70" s="1" customFormat="1" x14ac:dyDescent="0.2">
      <c r="D1082" s="75"/>
      <c r="E1082" s="55"/>
      <c r="F1082" s="167"/>
      <c r="G1082" s="155"/>
      <c r="H1082" s="167"/>
      <c r="I1082" s="167"/>
      <c r="J1082" s="167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12"/>
    </row>
    <row r="1083" spans="4:70" s="1" customFormat="1" x14ac:dyDescent="0.2">
      <c r="D1083" s="75"/>
      <c r="E1083" s="55"/>
      <c r="F1083" s="167"/>
      <c r="G1083" s="155"/>
      <c r="H1083" s="167"/>
      <c r="I1083" s="167"/>
      <c r="J1083" s="167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12"/>
    </row>
    <row r="1084" spans="4:70" s="1" customFormat="1" x14ac:dyDescent="0.2">
      <c r="D1084" s="75"/>
      <c r="E1084" s="55"/>
      <c r="F1084" s="167"/>
      <c r="G1084" s="155"/>
      <c r="H1084" s="167"/>
      <c r="I1084" s="167"/>
      <c r="J1084" s="167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12"/>
    </row>
    <row r="1085" spans="4:70" s="1" customFormat="1" x14ac:dyDescent="0.2">
      <c r="D1085" s="75"/>
      <c r="E1085" s="55"/>
      <c r="F1085" s="167"/>
      <c r="G1085" s="155"/>
      <c r="H1085" s="167"/>
      <c r="I1085" s="167"/>
      <c r="J1085" s="167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12"/>
    </row>
    <row r="1086" spans="4:70" s="1" customFormat="1" x14ac:dyDescent="0.2">
      <c r="D1086" s="75"/>
      <c r="E1086" s="55"/>
      <c r="F1086" s="167"/>
      <c r="G1086" s="155"/>
      <c r="H1086" s="167"/>
      <c r="I1086" s="167"/>
      <c r="J1086" s="167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12"/>
    </row>
    <row r="1087" spans="4:70" s="1" customFormat="1" x14ac:dyDescent="0.2">
      <c r="D1087" s="75"/>
      <c r="E1087" s="55"/>
      <c r="F1087" s="167"/>
      <c r="G1087" s="155"/>
      <c r="H1087" s="167"/>
      <c r="I1087" s="167"/>
      <c r="J1087" s="167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12"/>
    </row>
    <row r="1088" spans="4:70" s="1" customFormat="1" x14ac:dyDescent="0.2">
      <c r="D1088" s="75"/>
      <c r="E1088" s="55"/>
      <c r="F1088" s="167"/>
      <c r="G1088" s="155"/>
      <c r="H1088" s="167"/>
      <c r="I1088" s="167"/>
      <c r="J1088" s="167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12"/>
    </row>
    <row r="1089" spans="4:70" s="1" customFormat="1" x14ac:dyDescent="0.2">
      <c r="D1089" s="75"/>
      <c r="E1089" s="55"/>
      <c r="F1089" s="167"/>
      <c r="G1089" s="155"/>
      <c r="H1089" s="167"/>
      <c r="I1089" s="167"/>
      <c r="J1089" s="167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12"/>
    </row>
    <row r="1090" spans="4:70" s="1" customFormat="1" x14ac:dyDescent="0.2">
      <c r="D1090" s="75"/>
      <c r="E1090" s="55"/>
      <c r="F1090" s="167"/>
      <c r="G1090" s="155"/>
      <c r="H1090" s="167"/>
      <c r="I1090" s="167"/>
      <c r="J1090" s="167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12"/>
    </row>
    <row r="1091" spans="4:70" s="1" customFormat="1" x14ac:dyDescent="0.2">
      <c r="D1091" s="75"/>
      <c r="E1091" s="55"/>
      <c r="F1091" s="167"/>
      <c r="G1091" s="155"/>
      <c r="H1091" s="167"/>
      <c r="I1091" s="167"/>
      <c r="J1091" s="167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12"/>
    </row>
    <row r="1092" spans="4:70" s="1" customFormat="1" x14ac:dyDescent="0.2">
      <c r="D1092" s="75"/>
      <c r="E1092" s="55"/>
      <c r="F1092" s="167"/>
      <c r="G1092" s="155"/>
      <c r="H1092" s="167"/>
      <c r="I1092" s="167"/>
      <c r="J1092" s="167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12"/>
    </row>
    <row r="1093" spans="4:70" s="1" customFormat="1" x14ac:dyDescent="0.2">
      <c r="D1093" s="75"/>
      <c r="E1093" s="55"/>
      <c r="F1093" s="167"/>
      <c r="G1093" s="155"/>
      <c r="H1093" s="167"/>
      <c r="I1093" s="167"/>
      <c r="J1093" s="167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12"/>
    </row>
    <row r="1094" spans="4:70" s="1" customFormat="1" x14ac:dyDescent="0.2">
      <c r="D1094" s="75"/>
      <c r="E1094" s="55"/>
      <c r="F1094" s="167"/>
      <c r="G1094" s="155"/>
      <c r="H1094" s="167"/>
      <c r="I1094" s="167"/>
      <c r="J1094" s="167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12"/>
    </row>
    <row r="1095" spans="4:70" s="1" customFormat="1" x14ac:dyDescent="0.2">
      <c r="D1095" s="75"/>
      <c r="E1095" s="55"/>
      <c r="F1095" s="167"/>
      <c r="G1095" s="155"/>
      <c r="H1095" s="167"/>
      <c r="I1095" s="167"/>
      <c r="J1095" s="167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12"/>
    </row>
    <row r="1096" spans="4:70" s="1" customFormat="1" x14ac:dyDescent="0.2">
      <c r="D1096" s="75"/>
      <c r="E1096" s="55"/>
      <c r="F1096" s="167"/>
      <c r="G1096" s="155"/>
      <c r="H1096" s="167"/>
      <c r="I1096" s="167"/>
      <c r="J1096" s="167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12"/>
    </row>
    <row r="1097" spans="4:70" s="1" customFormat="1" x14ac:dyDescent="0.2">
      <c r="D1097" s="75"/>
      <c r="E1097" s="55"/>
      <c r="F1097" s="167"/>
      <c r="G1097" s="155"/>
      <c r="H1097" s="167"/>
      <c r="I1097" s="167"/>
      <c r="J1097" s="167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12"/>
    </row>
    <row r="1098" spans="4:70" s="1" customFormat="1" x14ac:dyDescent="0.2">
      <c r="D1098" s="75"/>
      <c r="E1098" s="55"/>
      <c r="F1098" s="167"/>
      <c r="G1098" s="155"/>
      <c r="H1098" s="167"/>
      <c r="I1098" s="167"/>
      <c r="J1098" s="167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12"/>
    </row>
    <row r="1099" spans="4:70" s="1" customFormat="1" x14ac:dyDescent="0.2">
      <c r="D1099" s="75"/>
      <c r="E1099" s="55"/>
      <c r="F1099" s="167"/>
      <c r="G1099" s="155"/>
      <c r="H1099" s="167"/>
      <c r="I1099" s="167"/>
      <c r="J1099" s="167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12"/>
    </row>
    <row r="1100" spans="4:70" s="1" customFormat="1" x14ac:dyDescent="0.2">
      <c r="D1100" s="75"/>
      <c r="E1100" s="55"/>
      <c r="F1100" s="167"/>
      <c r="G1100" s="155"/>
      <c r="H1100" s="167"/>
      <c r="I1100" s="167"/>
      <c r="J1100" s="167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12"/>
    </row>
    <row r="1101" spans="4:70" s="1" customFormat="1" x14ac:dyDescent="0.2">
      <c r="D1101" s="75"/>
      <c r="E1101" s="55"/>
      <c r="F1101" s="167"/>
      <c r="G1101" s="155"/>
      <c r="H1101" s="167"/>
      <c r="I1101" s="167"/>
      <c r="J1101" s="167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12"/>
    </row>
    <row r="1102" spans="4:70" s="1" customFormat="1" x14ac:dyDescent="0.2">
      <c r="D1102" s="75"/>
      <c r="E1102" s="55"/>
      <c r="F1102" s="167"/>
      <c r="G1102" s="155"/>
      <c r="H1102" s="167"/>
      <c r="I1102" s="167"/>
      <c r="J1102" s="167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12"/>
    </row>
    <row r="1103" spans="4:70" s="1" customFormat="1" x14ac:dyDescent="0.2">
      <c r="D1103" s="75"/>
      <c r="E1103" s="55"/>
      <c r="F1103" s="167"/>
      <c r="G1103" s="155"/>
      <c r="H1103" s="167"/>
      <c r="I1103" s="167"/>
      <c r="J1103" s="167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12"/>
    </row>
    <row r="1104" spans="4:70" s="1" customFormat="1" x14ac:dyDescent="0.2">
      <c r="D1104" s="75"/>
      <c r="E1104" s="55"/>
      <c r="F1104" s="167"/>
      <c r="G1104" s="155"/>
      <c r="H1104" s="167"/>
      <c r="I1104" s="167"/>
      <c r="J1104" s="167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12"/>
    </row>
    <row r="1105" spans="4:70" s="1" customFormat="1" x14ac:dyDescent="0.2">
      <c r="D1105" s="75"/>
      <c r="E1105" s="55"/>
      <c r="F1105" s="167"/>
      <c r="G1105" s="155"/>
      <c r="H1105" s="167"/>
      <c r="I1105" s="167"/>
      <c r="J1105" s="167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12"/>
    </row>
    <row r="1106" spans="4:70" s="1" customFormat="1" x14ac:dyDescent="0.2">
      <c r="D1106" s="75"/>
      <c r="E1106" s="55"/>
      <c r="F1106" s="167"/>
      <c r="G1106" s="155"/>
      <c r="H1106" s="167"/>
      <c r="I1106" s="167"/>
      <c r="J1106" s="167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12"/>
    </row>
    <row r="1107" spans="4:70" s="1" customFormat="1" x14ac:dyDescent="0.2">
      <c r="D1107" s="75"/>
      <c r="E1107" s="55"/>
      <c r="F1107" s="167"/>
      <c r="G1107" s="155"/>
      <c r="H1107" s="167"/>
      <c r="I1107" s="167"/>
      <c r="J1107" s="167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12"/>
    </row>
    <row r="1108" spans="4:70" s="1" customFormat="1" x14ac:dyDescent="0.2">
      <c r="D1108" s="75"/>
      <c r="E1108" s="55"/>
      <c r="F1108" s="167"/>
      <c r="G1108" s="155"/>
      <c r="H1108" s="167"/>
      <c r="I1108" s="167"/>
      <c r="J1108" s="167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12"/>
    </row>
    <row r="1109" spans="4:70" s="1" customFormat="1" x14ac:dyDescent="0.2">
      <c r="D1109" s="75"/>
      <c r="E1109" s="55"/>
      <c r="F1109" s="167"/>
      <c r="G1109" s="155"/>
      <c r="H1109" s="167"/>
      <c r="I1109" s="167"/>
      <c r="J1109" s="167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12"/>
    </row>
    <row r="1110" spans="4:70" s="1" customFormat="1" x14ac:dyDescent="0.2">
      <c r="D1110" s="75"/>
      <c r="E1110" s="55"/>
      <c r="F1110" s="167"/>
      <c r="G1110" s="155"/>
      <c r="H1110" s="167"/>
      <c r="I1110" s="167"/>
      <c r="J1110" s="167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12"/>
    </row>
    <row r="1111" spans="4:70" s="1" customFormat="1" x14ac:dyDescent="0.2">
      <c r="D1111" s="75"/>
      <c r="E1111" s="55"/>
      <c r="F1111" s="167"/>
      <c r="G1111" s="155"/>
      <c r="H1111" s="167"/>
      <c r="I1111" s="167"/>
      <c r="J1111" s="167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12"/>
    </row>
    <row r="1112" spans="4:70" s="1" customFormat="1" x14ac:dyDescent="0.2">
      <c r="D1112" s="75"/>
      <c r="E1112" s="55"/>
      <c r="F1112" s="167"/>
      <c r="G1112" s="155"/>
      <c r="H1112" s="167"/>
      <c r="I1112" s="167"/>
      <c r="J1112" s="167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12"/>
    </row>
    <row r="1113" spans="4:70" s="1" customFormat="1" x14ac:dyDescent="0.2">
      <c r="D1113" s="75"/>
      <c r="E1113" s="55"/>
      <c r="F1113" s="167"/>
      <c r="G1113" s="155"/>
      <c r="H1113" s="167"/>
      <c r="I1113" s="167"/>
      <c r="J1113" s="167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12"/>
    </row>
    <row r="1114" spans="4:70" s="1" customFormat="1" x14ac:dyDescent="0.2">
      <c r="D1114" s="75"/>
      <c r="E1114" s="55"/>
      <c r="F1114" s="167"/>
      <c r="G1114" s="155"/>
      <c r="H1114" s="167"/>
      <c r="I1114" s="167"/>
      <c r="J1114" s="167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12"/>
    </row>
    <row r="1115" spans="4:70" s="1" customFormat="1" x14ac:dyDescent="0.2">
      <c r="D1115" s="75"/>
      <c r="E1115" s="55"/>
      <c r="F1115" s="167"/>
      <c r="G1115" s="155"/>
      <c r="H1115" s="167"/>
      <c r="I1115" s="167"/>
      <c r="J1115" s="167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12"/>
    </row>
    <row r="1116" spans="4:70" s="1" customFormat="1" x14ac:dyDescent="0.2">
      <c r="D1116" s="75"/>
      <c r="E1116" s="55"/>
      <c r="F1116" s="167"/>
      <c r="G1116" s="155"/>
      <c r="H1116" s="167"/>
      <c r="I1116" s="167"/>
      <c r="J1116" s="167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12"/>
    </row>
    <row r="1117" spans="4:70" s="1" customFormat="1" x14ac:dyDescent="0.2">
      <c r="D1117" s="75"/>
      <c r="E1117" s="55"/>
      <c r="F1117" s="167"/>
      <c r="G1117" s="155"/>
      <c r="H1117" s="167"/>
      <c r="I1117" s="167"/>
      <c r="J1117" s="167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12"/>
    </row>
    <row r="1118" spans="4:70" s="1" customFormat="1" x14ac:dyDescent="0.2">
      <c r="D1118" s="75"/>
      <c r="E1118" s="55"/>
      <c r="F1118" s="167"/>
      <c r="G1118" s="155"/>
      <c r="H1118" s="167"/>
      <c r="I1118" s="167"/>
      <c r="J1118" s="167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12"/>
    </row>
    <row r="1119" spans="4:70" s="1" customFormat="1" x14ac:dyDescent="0.2">
      <c r="D1119" s="75"/>
      <c r="E1119" s="55"/>
      <c r="F1119" s="167"/>
      <c r="G1119" s="155"/>
      <c r="H1119" s="167"/>
      <c r="I1119" s="167"/>
      <c r="J1119" s="167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12"/>
    </row>
    <row r="1120" spans="4:70" s="1" customFormat="1" x14ac:dyDescent="0.2">
      <c r="D1120" s="75"/>
      <c r="E1120" s="55"/>
      <c r="F1120" s="167"/>
      <c r="G1120" s="155"/>
      <c r="H1120" s="167"/>
      <c r="I1120" s="167"/>
      <c r="J1120" s="167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12"/>
    </row>
    <row r="1121" spans="4:70" s="1" customFormat="1" x14ac:dyDescent="0.2">
      <c r="D1121" s="75"/>
      <c r="E1121" s="55"/>
      <c r="F1121" s="167"/>
      <c r="G1121" s="155"/>
      <c r="H1121" s="167"/>
      <c r="I1121" s="167"/>
      <c r="J1121" s="167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12"/>
    </row>
    <row r="1122" spans="4:70" s="1" customFormat="1" x14ac:dyDescent="0.2">
      <c r="D1122" s="75"/>
      <c r="E1122" s="55"/>
      <c r="F1122" s="167"/>
      <c r="G1122" s="155"/>
      <c r="H1122" s="167"/>
      <c r="I1122" s="167"/>
      <c r="J1122" s="167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12"/>
    </row>
    <row r="1123" spans="4:70" s="1" customFormat="1" x14ac:dyDescent="0.2">
      <c r="D1123" s="75"/>
      <c r="E1123" s="55"/>
      <c r="F1123" s="167"/>
      <c r="G1123" s="155"/>
      <c r="H1123" s="167"/>
      <c r="I1123" s="167"/>
      <c r="J1123" s="167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12"/>
    </row>
    <row r="1124" spans="4:70" s="1" customFormat="1" x14ac:dyDescent="0.2">
      <c r="D1124" s="75"/>
      <c r="E1124" s="55"/>
      <c r="F1124" s="167"/>
      <c r="G1124" s="155"/>
      <c r="H1124" s="167"/>
      <c r="I1124" s="167"/>
      <c r="J1124" s="167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12"/>
    </row>
    <row r="1125" spans="4:70" s="1" customFormat="1" x14ac:dyDescent="0.2">
      <c r="D1125" s="75"/>
      <c r="E1125" s="55"/>
      <c r="F1125" s="167"/>
      <c r="G1125" s="155"/>
      <c r="H1125" s="167"/>
      <c r="I1125" s="167"/>
      <c r="J1125" s="167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12"/>
    </row>
    <row r="1126" spans="4:70" s="1" customFormat="1" x14ac:dyDescent="0.2">
      <c r="D1126" s="75"/>
      <c r="E1126" s="55"/>
      <c r="F1126" s="167"/>
      <c r="G1126" s="155"/>
      <c r="H1126" s="167"/>
      <c r="I1126" s="167"/>
      <c r="J1126" s="167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12"/>
    </row>
    <row r="1127" spans="4:70" s="1" customFormat="1" x14ac:dyDescent="0.2">
      <c r="D1127" s="75"/>
      <c r="E1127" s="55"/>
      <c r="F1127" s="167"/>
      <c r="G1127" s="155"/>
      <c r="H1127" s="167"/>
      <c r="I1127" s="167"/>
      <c r="J1127" s="167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12"/>
    </row>
    <row r="1128" spans="4:70" s="1" customFormat="1" x14ac:dyDescent="0.2">
      <c r="D1128" s="75"/>
      <c r="E1128" s="55"/>
      <c r="F1128" s="167"/>
      <c r="G1128" s="155"/>
      <c r="H1128" s="167"/>
      <c r="I1128" s="167"/>
      <c r="J1128" s="167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12"/>
    </row>
    <row r="1129" spans="4:70" s="1" customFormat="1" x14ac:dyDescent="0.2">
      <c r="D1129" s="75"/>
      <c r="E1129" s="55"/>
      <c r="F1129" s="167"/>
      <c r="G1129" s="155"/>
      <c r="H1129" s="167"/>
      <c r="I1129" s="167"/>
      <c r="J1129" s="167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12"/>
    </row>
    <row r="1130" spans="4:70" s="1" customFormat="1" x14ac:dyDescent="0.2">
      <c r="D1130" s="75"/>
      <c r="E1130" s="55"/>
      <c r="F1130" s="167"/>
      <c r="G1130" s="155"/>
      <c r="H1130" s="167"/>
      <c r="I1130" s="167"/>
      <c r="J1130" s="167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12"/>
    </row>
    <row r="1131" spans="4:70" s="1" customFormat="1" x14ac:dyDescent="0.2">
      <c r="D1131" s="75"/>
      <c r="E1131" s="55"/>
      <c r="F1131" s="167"/>
      <c r="G1131" s="155"/>
      <c r="H1131" s="167"/>
      <c r="I1131" s="167"/>
      <c r="J1131" s="167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12"/>
    </row>
    <row r="1132" spans="4:70" s="1" customFormat="1" x14ac:dyDescent="0.2">
      <c r="D1132" s="75"/>
      <c r="E1132" s="55"/>
      <c r="F1132" s="167"/>
      <c r="G1132" s="155"/>
      <c r="H1132" s="167"/>
      <c r="I1132" s="167"/>
      <c r="J1132" s="167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12"/>
    </row>
    <row r="1133" spans="4:70" s="1" customFormat="1" x14ac:dyDescent="0.2">
      <c r="D1133" s="75"/>
      <c r="E1133" s="55"/>
      <c r="F1133" s="167"/>
      <c r="G1133" s="155"/>
      <c r="H1133" s="167"/>
      <c r="I1133" s="167"/>
      <c r="J1133" s="167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12"/>
    </row>
    <row r="1134" spans="4:70" s="1" customFormat="1" x14ac:dyDescent="0.2">
      <c r="D1134" s="75"/>
      <c r="E1134" s="55"/>
      <c r="F1134" s="167"/>
      <c r="G1134" s="155"/>
      <c r="H1134" s="167"/>
      <c r="I1134" s="167"/>
      <c r="J1134" s="167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12"/>
    </row>
    <row r="1135" spans="4:70" s="1" customFormat="1" x14ac:dyDescent="0.2">
      <c r="D1135" s="75"/>
      <c r="E1135" s="55"/>
      <c r="F1135" s="167"/>
      <c r="G1135" s="155"/>
      <c r="H1135" s="167"/>
      <c r="I1135" s="167"/>
      <c r="J1135" s="167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12"/>
    </row>
    <row r="1136" spans="4:70" s="1" customFormat="1" x14ac:dyDescent="0.2">
      <c r="D1136" s="75"/>
      <c r="E1136" s="55"/>
      <c r="F1136" s="167"/>
      <c r="G1136" s="155"/>
      <c r="H1136" s="167"/>
      <c r="I1136" s="167"/>
      <c r="J1136" s="167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12"/>
    </row>
    <row r="1137" spans="4:70" s="1" customFormat="1" x14ac:dyDescent="0.2">
      <c r="D1137" s="75"/>
      <c r="E1137" s="55"/>
      <c r="F1137" s="167"/>
      <c r="G1137" s="155"/>
      <c r="H1137" s="167"/>
      <c r="I1137" s="167"/>
      <c r="J1137" s="167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12"/>
    </row>
    <row r="1138" spans="4:70" s="1" customFormat="1" x14ac:dyDescent="0.2">
      <c r="D1138" s="75"/>
      <c r="E1138" s="55"/>
      <c r="F1138" s="167"/>
      <c r="G1138" s="155"/>
      <c r="H1138" s="167"/>
      <c r="I1138" s="167"/>
      <c r="J1138" s="167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12"/>
    </row>
    <row r="1139" spans="4:70" s="1" customFormat="1" x14ac:dyDescent="0.2">
      <c r="D1139" s="75"/>
      <c r="E1139" s="55"/>
      <c r="F1139" s="167"/>
      <c r="G1139" s="155"/>
      <c r="H1139" s="167"/>
      <c r="I1139" s="167"/>
      <c r="J1139" s="167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12"/>
    </row>
    <row r="1140" spans="4:70" s="1" customFormat="1" x14ac:dyDescent="0.2">
      <c r="D1140" s="75"/>
      <c r="E1140" s="55"/>
      <c r="F1140" s="167"/>
      <c r="G1140" s="155"/>
      <c r="H1140" s="167"/>
      <c r="I1140" s="167"/>
      <c r="J1140" s="167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12"/>
    </row>
    <row r="1141" spans="4:70" s="1" customFormat="1" x14ac:dyDescent="0.2">
      <c r="D1141" s="75"/>
      <c r="E1141" s="55"/>
      <c r="F1141" s="167"/>
      <c r="G1141" s="155"/>
      <c r="H1141" s="167"/>
      <c r="I1141" s="167"/>
      <c r="J1141" s="167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12"/>
    </row>
    <row r="1142" spans="4:70" s="1" customFormat="1" x14ac:dyDescent="0.2">
      <c r="D1142" s="75"/>
      <c r="E1142" s="55"/>
      <c r="F1142" s="167"/>
      <c r="G1142" s="155"/>
      <c r="H1142" s="167"/>
      <c r="I1142" s="167"/>
      <c r="J1142" s="167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12"/>
    </row>
    <row r="1143" spans="4:70" s="1" customFormat="1" x14ac:dyDescent="0.2">
      <c r="D1143" s="75"/>
      <c r="E1143" s="55"/>
      <c r="F1143" s="167"/>
      <c r="G1143" s="155"/>
      <c r="H1143" s="167"/>
      <c r="I1143" s="167"/>
      <c r="J1143" s="167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12"/>
    </row>
    <row r="1144" spans="4:70" s="1" customFormat="1" x14ac:dyDescent="0.2">
      <c r="D1144" s="75"/>
      <c r="E1144" s="55"/>
      <c r="F1144" s="167"/>
      <c r="G1144" s="155"/>
      <c r="H1144" s="167"/>
      <c r="I1144" s="167"/>
      <c r="J1144" s="167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12"/>
    </row>
    <row r="1145" spans="4:70" s="1" customFormat="1" x14ac:dyDescent="0.2">
      <c r="D1145" s="75"/>
      <c r="E1145" s="55"/>
      <c r="F1145" s="167"/>
      <c r="G1145" s="155"/>
      <c r="H1145" s="167"/>
      <c r="I1145" s="167"/>
      <c r="J1145" s="167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12"/>
    </row>
    <row r="1146" spans="4:70" s="1" customFormat="1" x14ac:dyDescent="0.2">
      <c r="D1146" s="75"/>
      <c r="E1146" s="55"/>
      <c r="F1146" s="167"/>
      <c r="G1146" s="155"/>
      <c r="H1146" s="167"/>
      <c r="I1146" s="167"/>
      <c r="J1146" s="167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12"/>
    </row>
    <row r="1147" spans="4:70" s="1" customFormat="1" x14ac:dyDescent="0.2">
      <c r="D1147" s="75"/>
      <c r="E1147" s="55"/>
      <c r="F1147" s="167"/>
      <c r="G1147" s="155"/>
      <c r="H1147" s="167"/>
      <c r="I1147" s="167"/>
      <c r="J1147" s="167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12"/>
    </row>
    <row r="1148" spans="4:70" s="1" customFormat="1" x14ac:dyDescent="0.2">
      <c r="D1148" s="75"/>
      <c r="E1148" s="55"/>
      <c r="F1148" s="167"/>
      <c r="G1148" s="155"/>
      <c r="H1148" s="167"/>
      <c r="I1148" s="167"/>
      <c r="J1148" s="167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12"/>
    </row>
    <row r="1149" spans="4:70" s="1" customFormat="1" x14ac:dyDescent="0.2">
      <c r="D1149" s="75"/>
      <c r="E1149" s="55"/>
      <c r="F1149" s="167"/>
      <c r="G1149" s="155"/>
      <c r="H1149" s="167"/>
      <c r="I1149" s="167"/>
      <c r="J1149" s="167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12"/>
    </row>
    <row r="1150" spans="4:70" s="1" customFormat="1" x14ac:dyDescent="0.2">
      <c r="D1150" s="75"/>
      <c r="E1150" s="55"/>
      <c r="F1150" s="167"/>
      <c r="G1150" s="155"/>
      <c r="H1150" s="167"/>
      <c r="I1150" s="167"/>
      <c r="J1150" s="167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12"/>
    </row>
    <row r="1151" spans="4:70" s="1" customFormat="1" x14ac:dyDescent="0.2">
      <c r="D1151" s="75"/>
      <c r="E1151" s="55"/>
      <c r="F1151" s="167"/>
      <c r="G1151" s="155"/>
      <c r="H1151" s="167"/>
      <c r="I1151" s="167"/>
      <c r="J1151" s="167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12"/>
    </row>
    <row r="1152" spans="4:70" s="1" customFormat="1" x14ac:dyDescent="0.2">
      <c r="D1152" s="75"/>
      <c r="E1152" s="55"/>
      <c r="F1152" s="167"/>
      <c r="G1152" s="155"/>
      <c r="H1152" s="167"/>
      <c r="I1152" s="167"/>
      <c r="J1152" s="167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12"/>
    </row>
    <row r="1153" spans="4:70" s="1" customFormat="1" x14ac:dyDescent="0.2">
      <c r="D1153" s="75"/>
      <c r="E1153" s="55"/>
      <c r="F1153" s="167"/>
      <c r="G1153" s="155"/>
      <c r="H1153" s="167"/>
      <c r="I1153" s="167"/>
      <c r="J1153" s="167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12"/>
    </row>
    <row r="1154" spans="4:70" s="1" customFormat="1" x14ac:dyDescent="0.2">
      <c r="D1154" s="75"/>
      <c r="E1154" s="55"/>
      <c r="F1154" s="167"/>
      <c r="G1154" s="155"/>
      <c r="H1154" s="167"/>
      <c r="I1154" s="167"/>
      <c r="J1154" s="167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12"/>
    </row>
    <row r="1155" spans="4:70" s="1" customFormat="1" x14ac:dyDescent="0.2">
      <c r="D1155" s="75"/>
      <c r="E1155" s="55"/>
      <c r="F1155" s="167"/>
      <c r="G1155" s="155"/>
      <c r="H1155" s="167"/>
      <c r="I1155" s="167"/>
      <c r="J1155" s="167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12"/>
    </row>
    <row r="1156" spans="4:70" s="1" customFormat="1" x14ac:dyDescent="0.2">
      <c r="D1156" s="75"/>
      <c r="E1156" s="55"/>
      <c r="F1156" s="167"/>
      <c r="G1156" s="155"/>
      <c r="H1156" s="167"/>
      <c r="I1156" s="167"/>
      <c r="J1156" s="167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12"/>
    </row>
    <row r="1157" spans="4:70" s="1" customFormat="1" x14ac:dyDescent="0.2">
      <c r="D1157" s="75"/>
      <c r="E1157" s="55"/>
      <c r="F1157" s="167"/>
      <c r="G1157" s="155"/>
      <c r="H1157" s="167"/>
      <c r="I1157" s="167"/>
      <c r="J1157" s="167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12"/>
    </row>
    <row r="1158" spans="4:70" s="1" customFormat="1" x14ac:dyDescent="0.2">
      <c r="D1158" s="75"/>
      <c r="E1158" s="55"/>
      <c r="F1158" s="167"/>
      <c r="G1158" s="155"/>
      <c r="H1158" s="167"/>
      <c r="I1158" s="167"/>
      <c r="J1158" s="167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12"/>
    </row>
    <row r="1159" spans="4:70" s="1" customFormat="1" x14ac:dyDescent="0.2">
      <c r="D1159" s="75"/>
      <c r="E1159" s="55"/>
      <c r="F1159" s="167"/>
      <c r="G1159" s="155"/>
      <c r="H1159" s="167"/>
      <c r="I1159" s="167"/>
      <c r="J1159" s="167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12"/>
    </row>
    <row r="1160" spans="4:70" s="1" customFormat="1" x14ac:dyDescent="0.2">
      <c r="D1160" s="75"/>
      <c r="E1160" s="55"/>
      <c r="F1160" s="167"/>
      <c r="G1160" s="155"/>
      <c r="H1160" s="167"/>
      <c r="I1160" s="167"/>
      <c r="J1160" s="167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12"/>
    </row>
    <row r="1161" spans="4:70" s="1" customFormat="1" x14ac:dyDescent="0.2">
      <c r="D1161" s="75"/>
      <c r="E1161" s="55"/>
      <c r="F1161" s="167"/>
      <c r="G1161" s="155"/>
      <c r="H1161" s="167"/>
      <c r="I1161" s="167"/>
      <c r="J1161" s="167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12"/>
    </row>
    <row r="1162" spans="4:70" s="1" customFormat="1" x14ac:dyDescent="0.2">
      <c r="D1162" s="75"/>
      <c r="E1162" s="55"/>
      <c r="F1162" s="167"/>
      <c r="G1162" s="155"/>
      <c r="H1162" s="167"/>
      <c r="I1162" s="167"/>
      <c r="J1162" s="167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12"/>
    </row>
    <row r="1163" spans="4:70" s="1" customFormat="1" x14ac:dyDescent="0.2">
      <c r="D1163" s="75"/>
      <c r="E1163" s="55"/>
      <c r="F1163" s="167"/>
      <c r="G1163" s="155"/>
      <c r="H1163" s="167"/>
      <c r="I1163" s="167"/>
      <c r="J1163" s="167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12"/>
    </row>
    <row r="1164" spans="4:70" s="1" customFormat="1" x14ac:dyDescent="0.2">
      <c r="D1164" s="75"/>
      <c r="E1164" s="55"/>
      <c r="F1164" s="167"/>
      <c r="G1164" s="155"/>
      <c r="H1164" s="167"/>
      <c r="I1164" s="167"/>
      <c r="J1164" s="167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12"/>
    </row>
    <row r="1165" spans="4:70" s="1" customFormat="1" x14ac:dyDescent="0.2">
      <c r="D1165" s="75"/>
      <c r="E1165" s="55"/>
      <c r="F1165" s="167"/>
      <c r="G1165" s="155"/>
      <c r="H1165" s="167"/>
      <c r="I1165" s="167"/>
      <c r="J1165" s="167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12"/>
    </row>
    <row r="1166" spans="4:70" s="1" customFormat="1" x14ac:dyDescent="0.2">
      <c r="D1166" s="75"/>
      <c r="E1166" s="55"/>
      <c r="F1166" s="167"/>
      <c r="G1166" s="155"/>
      <c r="H1166" s="167"/>
      <c r="I1166" s="167"/>
      <c r="J1166" s="167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12"/>
    </row>
    <row r="1167" spans="4:70" s="1" customFormat="1" x14ac:dyDescent="0.2">
      <c r="D1167" s="75"/>
      <c r="E1167" s="55"/>
      <c r="F1167" s="167"/>
      <c r="G1167" s="155"/>
      <c r="H1167" s="167"/>
      <c r="I1167" s="167"/>
      <c r="J1167" s="167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12"/>
    </row>
    <row r="1168" spans="4:70" s="1" customFormat="1" x14ac:dyDescent="0.2">
      <c r="D1168" s="75"/>
      <c r="E1168" s="55"/>
      <c r="F1168" s="167"/>
      <c r="G1168" s="155"/>
      <c r="H1168" s="167"/>
      <c r="I1168" s="167"/>
      <c r="J1168" s="167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12"/>
    </row>
    <row r="1169" spans="4:70" s="1" customFormat="1" x14ac:dyDescent="0.2">
      <c r="D1169" s="75"/>
      <c r="E1169" s="55"/>
      <c r="F1169" s="167"/>
      <c r="G1169" s="155"/>
      <c r="H1169" s="167"/>
      <c r="I1169" s="167"/>
      <c r="J1169" s="167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12"/>
    </row>
    <row r="1170" spans="4:70" s="1" customFormat="1" x14ac:dyDescent="0.2">
      <c r="D1170" s="75"/>
      <c r="E1170" s="55"/>
      <c r="F1170" s="167"/>
      <c r="G1170" s="155"/>
      <c r="H1170" s="167"/>
      <c r="I1170" s="167"/>
      <c r="J1170" s="167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12"/>
    </row>
    <row r="1171" spans="4:70" s="1" customFormat="1" x14ac:dyDescent="0.2">
      <c r="D1171" s="75"/>
      <c r="E1171" s="55"/>
      <c r="F1171" s="167"/>
      <c r="G1171" s="155"/>
      <c r="H1171" s="167"/>
      <c r="I1171" s="167"/>
      <c r="J1171" s="167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12"/>
    </row>
    <row r="1172" spans="4:70" s="1" customFormat="1" x14ac:dyDescent="0.2">
      <c r="D1172" s="75"/>
      <c r="E1172" s="55"/>
      <c r="F1172" s="167"/>
      <c r="G1172" s="155"/>
      <c r="H1172" s="167"/>
      <c r="I1172" s="167"/>
      <c r="J1172" s="167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12"/>
    </row>
    <row r="1173" spans="4:70" s="1" customFormat="1" x14ac:dyDescent="0.2">
      <c r="D1173" s="75"/>
      <c r="E1173" s="55"/>
      <c r="F1173" s="167"/>
      <c r="G1173" s="155"/>
      <c r="H1173" s="167"/>
      <c r="I1173" s="167"/>
      <c r="J1173" s="167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12"/>
    </row>
    <row r="1174" spans="4:70" s="1" customFormat="1" x14ac:dyDescent="0.2">
      <c r="D1174" s="75"/>
      <c r="E1174" s="55"/>
      <c r="F1174" s="167"/>
      <c r="G1174" s="155"/>
      <c r="H1174" s="167"/>
      <c r="I1174" s="167"/>
      <c r="J1174" s="167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12"/>
    </row>
    <row r="1175" spans="4:70" s="1" customFormat="1" x14ac:dyDescent="0.2">
      <c r="D1175" s="75"/>
      <c r="E1175" s="55"/>
      <c r="F1175" s="167"/>
      <c r="G1175" s="155"/>
      <c r="H1175" s="167"/>
      <c r="I1175" s="167"/>
      <c r="J1175" s="167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12"/>
    </row>
    <row r="1176" spans="4:70" s="1" customFormat="1" x14ac:dyDescent="0.2">
      <c r="D1176" s="75"/>
      <c r="E1176" s="55"/>
      <c r="F1176" s="167"/>
      <c r="G1176" s="155"/>
      <c r="H1176" s="167"/>
      <c r="I1176" s="167"/>
      <c r="J1176" s="167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12"/>
    </row>
    <row r="1177" spans="4:70" s="1" customFormat="1" x14ac:dyDescent="0.2">
      <c r="D1177" s="75"/>
      <c r="E1177" s="55"/>
      <c r="F1177" s="167"/>
      <c r="G1177" s="155"/>
      <c r="H1177" s="167"/>
      <c r="I1177" s="167"/>
      <c r="J1177" s="167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12"/>
    </row>
    <row r="1178" spans="4:70" s="1" customFormat="1" x14ac:dyDescent="0.2">
      <c r="D1178" s="75"/>
      <c r="E1178" s="55"/>
      <c r="F1178" s="167"/>
      <c r="G1178" s="155"/>
      <c r="H1178" s="167"/>
      <c r="I1178" s="167"/>
      <c r="J1178" s="167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12"/>
    </row>
    <row r="1179" spans="4:70" s="1" customFormat="1" x14ac:dyDescent="0.2">
      <c r="D1179" s="75"/>
      <c r="E1179" s="55"/>
      <c r="F1179" s="167"/>
      <c r="G1179" s="155"/>
      <c r="H1179" s="167"/>
      <c r="I1179" s="167"/>
      <c r="J1179" s="167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12"/>
    </row>
    <row r="1180" spans="4:70" s="1" customFormat="1" x14ac:dyDescent="0.2">
      <c r="D1180" s="75"/>
      <c r="E1180" s="55"/>
      <c r="F1180" s="167"/>
      <c r="G1180" s="155"/>
      <c r="H1180" s="167"/>
      <c r="I1180" s="167"/>
      <c r="J1180" s="167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12"/>
    </row>
    <row r="1181" spans="4:70" s="1" customFormat="1" x14ac:dyDescent="0.2">
      <c r="D1181" s="75"/>
      <c r="E1181" s="55"/>
      <c r="F1181" s="167"/>
      <c r="G1181" s="155"/>
      <c r="H1181" s="167"/>
      <c r="I1181" s="167"/>
      <c r="J1181" s="167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12"/>
    </row>
    <row r="1182" spans="4:70" s="1" customFormat="1" x14ac:dyDescent="0.2">
      <c r="D1182" s="75"/>
      <c r="E1182" s="55"/>
      <c r="F1182" s="167"/>
      <c r="G1182" s="155"/>
      <c r="H1182" s="167"/>
      <c r="I1182" s="167"/>
      <c r="J1182" s="167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12"/>
    </row>
    <row r="1183" spans="4:70" s="1" customFormat="1" x14ac:dyDescent="0.2">
      <c r="D1183" s="75"/>
      <c r="E1183" s="55"/>
      <c r="F1183" s="167"/>
      <c r="G1183" s="155"/>
      <c r="H1183" s="167"/>
      <c r="I1183" s="167"/>
      <c r="J1183" s="167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2"/>
      <c r="BK1183" s="2"/>
      <c r="BL1183" s="2"/>
      <c r="BM1183" s="2"/>
      <c r="BN1183" s="2"/>
      <c r="BO1183" s="2"/>
      <c r="BP1183" s="2"/>
      <c r="BQ1183" s="2"/>
      <c r="BR1183" s="12"/>
    </row>
    <row r="1184" spans="4:70" s="1" customFormat="1" x14ac:dyDescent="0.2">
      <c r="D1184" s="75"/>
      <c r="E1184" s="55"/>
      <c r="F1184" s="167"/>
      <c r="G1184" s="155"/>
      <c r="H1184" s="167"/>
      <c r="I1184" s="167"/>
      <c r="J1184" s="167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  <c r="BM1184" s="2"/>
      <c r="BN1184" s="2"/>
      <c r="BO1184" s="2"/>
      <c r="BP1184" s="2"/>
      <c r="BQ1184" s="2"/>
      <c r="BR1184" s="12"/>
    </row>
    <row r="1185" spans="4:70" s="1" customFormat="1" x14ac:dyDescent="0.2">
      <c r="D1185" s="75"/>
      <c r="E1185" s="55"/>
      <c r="F1185" s="167"/>
      <c r="G1185" s="155"/>
      <c r="H1185" s="167"/>
      <c r="I1185" s="167"/>
      <c r="J1185" s="167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  <c r="BM1185" s="2"/>
      <c r="BN1185" s="2"/>
      <c r="BO1185" s="2"/>
      <c r="BP1185" s="2"/>
      <c r="BQ1185" s="2"/>
      <c r="BR1185" s="12"/>
    </row>
    <row r="1186" spans="4:70" s="1" customFormat="1" x14ac:dyDescent="0.2">
      <c r="D1186" s="75"/>
      <c r="E1186" s="55"/>
      <c r="F1186" s="167"/>
      <c r="G1186" s="155"/>
      <c r="H1186" s="167"/>
      <c r="I1186" s="167"/>
      <c r="J1186" s="167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  <c r="BJ1186" s="2"/>
      <c r="BK1186" s="2"/>
      <c r="BL1186" s="2"/>
      <c r="BM1186" s="2"/>
      <c r="BN1186" s="2"/>
      <c r="BO1186" s="2"/>
      <c r="BP1186" s="2"/>
      <c r="BQ1186" s="2"/>
      <c r="BR1186" s="12"/>
    </row>
    <row r="1187" spans="4:70" s="1" customFormat="1" x14ac:dyDescent="0.2">
      <c r="D1187" s="75"/>
      <c r="E1187" s="55"/>
      <c r="F1187" s="167"/>
      <c r="G1187" s="155"/>
      <c r="H1187" s="167"/>
      <c r="I1187" s="167"/>
      <c r="J1187" s="167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2"/>
      <c r="BK1187" s="2"/>
      <c r="BL1187" s="2"/>
      <c r="BM1187" s="2"/>
      <c r="BN1187" s="2"/>
      <c r="BO1187" s="2"/>
      <c r="BP1187" s="2"/>
      <c r="BQ1187" s="2"/>
      <c r="BR1187" s="12"/>
    </row>
    <row r="1188" spans="4:70" s="1" customFormat="1" x14ac:dyDescent="0.2">
      <c r="D1188" s="75"/>
      <c r="E1188" s="55"/>
      <c r="F1188" s="167"/>
      <c r="G1188" s="155"/>
      <c r="H1188" s="167"/>
      <c r="I1188" s="167"/>
      <c r="J1188" s="167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"/>
      <c r="BA1188" s="2"/>
      <c r="BB1188" s="2"/>
      <c r="BC1188" s="2"/>
      <c r="BD1188" s="2"/>
      <c r="BE1188" s="2"/>
      <c r="BF1188" s="2"/>
      <c r="BG1188" s="2"/>
      <c r="BH1188" s="2"/>
      <c r="BI1188" s="2"/>
      <c r="BJ1188" s="2"/>
      <c r="BK1188" s="2"/>
      <c r="BL1188" s="2"/>
      <c r="BM1188" s="2"/>
      <c r="BN1188" s="2"/>
      <c r="BO1188" s="2"/>
      <c r="BP1188" s="2"/>
      <c r="BQ1188" s="2"/>
      <c r="BR1188" s="12"/>
    </row>
    <row r="1189" spans="4:70" s="1" customFormat="1" x14ac:dyDescent="0.2">
      <c r="D1189" s="75"/>
      <c r="E1189" s="55"/>
      <c r="F1189" s="167"/>
      <c r="G1189" s="155"/>
      <c r="H1189" s="167"/>
      <c r="I1189" s="167"/>
      <c r="J1189" s="167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  <c r="AZ1189" s="2"/>
      <c r="BA1189" s="2"/>
      <c r="BB1189" s="2"/>
      <c r="BC1189" s="2"/>
      <c r="BD1189" s="2"/>
      <c r="BE1189" s="2"/>
      <c r="BF1189" s="2"/>
      <c r="BG1189" s="2"/>
      <c r="BH1189" s="2"/>
      <c r="BI1189" s="2"/>
      <c r="BJ1189" s="2"/>
      <c r="BK1189" s="2"/>
      <c r="BL1189" s="2"/>
      <c r="BM1189" s="2"/>
      <c r="BN1189" s="2"/>
      <c r="BO1189" s="2"/>
      <c r="BP1189" s="2"/>
      <c r="BQ1189" s="2"/>
      <c r="BR1189" s="12"/>
    </row>
    <row r="1190" spans="4:70" s="1" customFormat="1" x14ac:dyDescent="0.2">
      <c r="D1190" s="75"/>
      <c r="E1190" s="55"/>
      <c r="F1190" s="167"/>
      <c r="G1190" s="155"/>
      <c r="H1190" s="167"/>
      <c r="I1190" s="167"/>
      <c r="J1190" s="167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  <c r="BI1190" s="2"/>
      <c r="BJ1190" s="2"/>
      <c r="BK1190" s="2"/>
      <c r="BL1190" s="2"/>
      <c r="BM1190" s="2"/>
      <c r="BN1190" s="2"/>
      <c r="BO1190" s="2"/>
      <c r="BP1190" s="2"/>
      <c r="BQ1190" s="2"/>
      <c r="BR1190" s="12"/>
    </row>
    <row r="1191" spans="4:70" s="1" customFormat="1" x14ac:dyDescent="0.2">
      <c r="D1191" s="75"/>
      <c r="E1191" s="55"/>
      <c r="F1191" s="167"/>
      <c r="G1191" s="155"/>
      <c r="H1191" s="167"/>
      <c r="I1191" s="167"/>
      <c r="J1191" s="167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  <c r="BG1191" s="2"/>
      <c r="BH1191" s="2"/>
      <c r="BI1191" s="2"/>
      <c r="BJ1191" s="2"/>
      <c r="BK1191" s="2"/>
      <c r="BL1191" s="2"/>
      <c r="BM1191" s="2"/>
      <c r="BN1191" s="2"/>
      <c r="BO1191" s="2"/>
      <c r="BP1191" s="2"/>
      <c r="BQ1191" s="2"/>
      <c r="BR1191" s="12"/>
    </row>
    <row r="1192" spans="4:70" s="1" customFormat="1" x14ac:dyDescent="0.2">
      <c r="D1192" s="75"/>
      <c r="E1192" s="55"/>
      <c r="F1192" s="167"/>
      <c r="G1192" s="155"/>
      <c r="H1192" s="167"/>
      <c r="I1192" s="167"/>
      <c r="J1192" s="167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  <c r="BJ1192" s="2"/>
      <c r="BK1192" s="2"/>
      <c r="BL1192" s="2"/>
      <c r="BM1192" s="2"/>
      <c r="BN1192" s="2"/>
      <c r="BO1192" s="2"/>
      <c r="BP1192" s="2"/>
      <c r="BQ1192" s="2"/>
      <c r="BR1192" s="12"/>
    </row>
    <row r="1193" spans="4:70" s="1" customFormat="1" x14ac:dyDescent="0.2">
      <c r="D1193" s="75"/>
      <c r="E1193" s="55"/>
      <c r="F1193" s="167"/>
      <c r="G1193" s="155"/>
      <c r="H1193" s="167"/>
      <c r="I1193" s="167"/>
      <c r="J1193" s="167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  <c r="BJ1193" s="2"/>
      <c r="BK1193" s="2"/>
      <c r="BL1193" s="2"/>
      <c r="BM1193" s="2"/>
      <c r="BN1193" s="2"/>
      <c r="BO1193" s="2"/>
      <c r="BP1193" s="2"/>
      <c r="BQ1193" s="2"/>
      <c r="BR1193" s="12"/>
    </row>
    <row r="1194" spans="4:70" s="1" customFormat="1" x14ac:dyDescent="0.2">
      <c r="D1194" s="75"/>
      <c r="E1194" s="55"/>
      <c r="F1194" s="167"/>
      <c r="G1194" s="155"/>
      <c r="H1194" s="167"/>
      <c r="I1194" s="167"/>
      <c r="J1194" s="167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  <c r="BJ1194" s="2"/>
      <c r="BK1194" s="2"/>
      <c r="BL1194" s="2"/>
      <c r="BM1194" s="2"/>
      <c r="BN1194" s="2"/>
      <c r="BO1194" s="2"/>
      <c r="BP1194" s="2"/>
      <c r="BQ1194" s="2"/>
      <c r="BR1194" s="12"/>
    </row>
    <row r="1195" spans="4:70" s="1" customFormat="1" x14ac:dyDescent="0.2">
      <c r="D1195" s="75"/>
      <c r="E1195" s="55"/>
      <c r="F1195" s="167"/>
      <c r="G1195" s="155"/>
      <c r="H1195" s="167"/>
      <c r="I1195" s="167"/>
      <c r="J1195" s="167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  <c r="BJ1195" s="2"/>
      <c r="BK1195" s="2"/>
      <c r="BL1195" s="2"/>
      <c r="BM1195" s="2"/>
      <c r="BN1195" s="2"/>
      <c r="BO1195" s="2"/>
      <c r="BP1195" s="2"/>
      <c r="BQ1195" s="2"/>
      <c r="BR1195" s="12"/>
    </row>
    <row r="1196" spans="4:70" s="1" customFormat="1" x14ac:dyDescent="0.2">
      <c r="D1196" s="75"/>
      <c r="E1196" s="55"/>
      <c r="F1196" s="167"/>
      <c r="G1196" s="155"/>
      <c r="H1196" s="167"/>
      <c r="I1196" s="167"/>
      <c r="J1196" s="167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  <c r="BJ1196" s="2"/>
      <c r="BK1196" s="2"/>
      <c r="BL1196" s="2"/>
      <c r="BM1196" s="2"/>
      <c r="BN1196" s="2"/>
      <c r="BO1196" s="2"/>
      <c r="BP1196" s="2"/>
      <c r="BQ1196" s="2"/>
      <c r="BR1196" s="12"/>
    </row>
    <row r="1197" spans="4:70" s="1" customFormat="1" x14ac:dyDescent="0.2">
      <c r="D1197" s="75"/>
      <c r="E1197" s="55"/>
      <c r="F1197" s="167"/>
      <c r="G1197" s="155"/>
      <c r="H1197" s="167"/>
      <c r="I1197" s="167"/>
      <c r="J1197" s="167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  <c r="BI1197" s="2"/>
      <c r="BJ1197" s="2"/>
      <c r="BK1197" s="2"/>
      <c r="BL1197" s="2"/>
      <c r="BM1197" s="2"/>
      <c r="BN1197" s="2"/>
      <c r="BO1197" s="2"/>
      <c r="BP1197" s="2"/>
      <c r="BQ1197" s="2"/>
      <c r="BR1197" s="12"/>
    </row>
    <row r="1198" spans="4:70" s="1" customFormat="1" x14ac:dyDescent="0.2">
      <c r="D1198" s="75"/>
      <c r="E1198" s="55"/>
      <c r="F1198" s="167"/>
      <c r="G1198" s="155"/>
      <c r="H1198" s="167"/>
      <c r="I1198" s="167"/>
      <c r="J1198" s="167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  <c r="BG1198" s="2"/>
      <c r="BH1198" s="2"/>
      <c r="BI1198" s="2"/>
      <c r="BJ1198" s="2"/>
      <c r="BK1198" s="2"/>
      <c r="BL1198" s="2"/>
      <c r="BM1198" s="2"/>
      <c r="BN1198" s="2"/>
      <c r="BO1198" s="2"/>
      <c r="BP1198" s="2"/>
      <c r="BQ1198" s="2"/>
      <c r="BR1198" s="12"/>
    </row>
    <row r="1199" spans="4:70" s="1" customFormat="1" x14ac:dyDescent="0.2">
      <c r="D1199" s="75"/>
      <c r="E1199" s="55"/>
      <c r="F1199" s="167"/>
      <c r="G1199" s="155"/>
      <c r="H1199" s="167"/>
      <c r="I1199" s="167"/>
      <c r="J1199" s="167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  <c r="BJ1199" s="2"/>
      <c r="BK1199" s="2"/>
      <c r="BL1199" s="2"/>
      <c r="BM1199" s="2"/>
      <c r="BN1199" s="2"/>
      <c r="BO1199" s="2"/>
      <c r="BP1199" s="2"/>
      <c r="BQ1199" s="2"/>
      <c r="BR1199" s="12"/>
    </row>
    <row r="1200" spans="4:70" s="1" customFormat="1" x14ac:dyDescent="0.2">
      <c r="D1200" s="75"/>
      <c r="E1200" s="55"/>
      <c r="F1200" s="167"/>
      <c r="G1200" s="155"/>
      <c r="H1200" s="167"/>
      <c r="I1200" s="167"/>
      <c r="J1200" s="167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  <c r="BI1200" s="2"/>
      <c r="BJ1200" s="2"/>
      <c r="BK1200" s="2"/>
      <c r="BL1200" s="2"/>
      <c r="BM1200" s="2"/>
      <c r="BN1200" s="2"/>
      <c r="BO1200" s="2"/>
      <c r="BP1200" s="2"/>
      <c r="BQ1200" s="2"/>
      <c r="BR1200" s="12"/>
    </row>
    <row r="1201" spans="4:70" s="1" customFormat="1" x14ac:dyDescent="0.2">
      <c r="D1201" s="75"/>
      <c r="E1201" s="55"/>
      <c r="F1201" s="167"/>
      <c r="G1201" s="155"/>
      <c r="H1201" s="167"/>
      <c r="I1201" s="167"/>
      <c r="J1201" s="167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  <c r="BI1201" s="2"/>
      <c r="BJ1201" s="2"/>
      <c r="BK1201" s="2"/>
      <c r="BL1201" s="2"/>
      <c r="BM1201" s="2"/>
      <c r="BN1201" s="2"/>
      <c r="BO1201" s="2"/>
      <c r="BP1201" s="2"/>
      <c r="BQ1201" s="2"/>
      <c r="BR1201" s="12"/>
    </row>
    <row r="1202" spans="4:70" s="1" customFormat="1" x14ac:dyDescent="0.2">
      <c r="D1202" s="75"/>
      <c r="E1202" s="55"/>
      <c r="F1202" s="167"/>
      <c r="G1202" s="155"/>
      <c r="H1202" s="167"/>
      <c r="I1202" s="167"/>
      <c r="J1202" s="167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  <c r="BI1202" s="2"/>
      <c r="BJ1202" s="2"/>
      <c r="BK1202" s="2"/>
      <c r="BL1202" s="2"/>
      <c r="BM1202" s="2"/>
      <c r="BN1202" s="2"/>
      <c r="BO1202" s="2"/>
      <c r="BP1202" s="2"/>
      <c r="BQ1202" s="2"/>
      <c r="BR1202" s="12"/>
    </row>
    <row r="1203" spans="4:70" s="1" customFormat="1" x14ac:dyDescent="0.2">
      <c r="D1203" s="75"/>
      <c r="E1203" s="55"/>
      <c r="F1203" s="167"/>
      <c r="G1203" s="155"/>
      <c r="H1203" s="167"/>
      <c r="I1203" s="167"/>
      <c r="J1203" s="167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"/>
      <c r="BA1203" s="2"/>
      <c r="BB1203" s="2"/>
      <c r="BC1203" s="2"/>
      <c r="BD1203" s="2"/>
      <c r="BE1203" s="2"/>
      <c r="BF1203" s="2"/>
      <c r="BG1203" s="2"/>
      <c r="BH1203" s="2"/>
      <c r="BI1203" s="2"/>
      <c r="BJ1203" s="2"/>
      <c r="BK1203" s="2"/>
      <c r="BL1203" s="2"/>
      <c r="BM1203" s="2"/>
      <c r="BN1203" s="2"/>
      <c r="BO1203" s="2"/>
      <c r="BP1203" s="2"/>
      <c r="BQ1203" s="2"/>
      <c r="BR1203" s="12"/>
    </row>
    <row r="1204" spans="4:70" s="1" customFormat="1" x14ac:dyDescent="0.2">
      <c r="D1204" s="75"/>
      <c r="E1204" s="55"/>
      <c r="F1204" s="167"/>
      <c r="G1204" s="155"/>
      <c r="H1204" s="167"/>
      <c r="I1204" s="167"/>
      <c r="J1204" s="167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"/>
      <c r="BA1204" s="2"/>
      <c r="BB1204" s="2"/>
      <c r="BC1204" s="2"/>
      <c r="BD1204" s="2"/>
      <c r="BE1204" s="2"/>
      <c r="BF1204" s="2"/>
      <c r="BG1204" s="2"/>
      <c r="BH1204" s="2"/>
      <c r="BI1204" s="2"/>
      <c r="BJ1204" s="2"/>
      <c r="BK1204" s="2"/>
      <c r="BL1204" s="2"/>
      <c r="BM1204" s="2"/>
      <c r="BN1204" s="2"/>
      <c r="BO1204" s="2"/>
      <c r="BP1204" s="2"/>
      <c r="BQ1204" s="2"/>
      <c r="BR1204" s="12"/>
    </row>
    <row r="1205" spans="4:70" s="1" customFormat="1" x14ac:dyDescent="0.2">
      <c r="D1205" s="75"/>
      <c r="E1205" s="55"/>
      <c r="F1205" s="167"/>
      <c r="G1205" s="155"/>
      <c r="H1205" s="167"/>
      <c r="I1205" s="167"/>
      <c r="J1205" s="167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"/>
      <c r="BA1205" s="2"/>
      <c r="BB1205" s="2"/>
      <c r="BC1205" s="2"/>
      <c r="BD1205" s="2"/>
      <c r="BE1205" s="2"/>
      <c r="BF1205" s="2"/>
      <c r="BG1205" s="2"/>
      <c r="BH1205" s="2"/>
      <c r="BI1205" s="2"/>
      <c r="BJ1205" s="2"/>
      <c r="BK1205" s="2"/>
      <c r="BL1205" s="2"/>
      <c r="BM1205" s="2"/>
      <c r="BN1205" s="2"/>
      <c r="BO1205" s="2"/>
      <c r="BP1205" s="2"/>
      <c r="BQ1205" s="2"/>
      <c r="BR1205" s="12"/>
    </row>
    <row r="1206" spans="4:70" s="1" customFormat="1" x14ac:dyDescent="0.2">
      <c r="D1206" s="75"/>
      <c r="E1206" s="55"/>
      <c r="F1206" s="167"/>
      <c r="G1206" s="155"/>
      <c r="H1206" s="167"/>
      <c r="I1206" s="167"/>
      <c r="J1206" s="167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2"/>
      <c r="AT1206" s="2"/>
      <c r="AU1206" s="2"/>
      <c r="AV1206" s="2"/>
      <c r="AW1206" s="2"/>
      <c r="AX1206" s="2"/>
      <c r="AY1206" s="2"/>
      <c r="AZ1206" s="2"/>
      <c r="BA1206" s="2"/>
      <c r="BB1206" s="2"/>
      <c r="BC1206" s="2"/>
      <c r="BD1206" s="2"/>
      <c r="BE1206" s="2"/>
      <c r="BF1206" s="2"/>
      <c r="BG1206" s="2"/>
      <c r="BH1206" s="2"/>
      <c r="BI1206" s="2"/>
      <c r="BJ1206" s="2"/>
      <c r="BK1206" s="2"/>
      <c r="BL1206" s="2"/>
      <c r="BM1206" s="2"/>
      <c r="BN1206" s="2"/>
      <c r="BO1206" s="2"/>
      <c r="BP1206" s="2"/>
      <c r="BQ1206" s="2"/>
      <c r="BR1206" s="12"/>
    </row>
    <row r="1207" spans="4:70" s="1" customFormat="1" x14ac:dyDescent="0.2">
      <c r="D1207" s="75"/>
      <c r="E1207" s="55"/>
      <c r="F1207" s="167"/>
      <c r="G1207" s="155"/>
      <c r="H1207" s="167"/>
      <c r="I1207" s="167"/>
      <c r="J1207" s="167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2"/>
      <c r="AT1207" s="2"/>
      <c r="AU1207" s="2"/>
      <c r="AV1207" s="2"/>
      <c r="AW1207" s="2"/>
      <c r="AX1207" s="2"/>
      <c r="AY1207" s="2"/>
      <c r="AZ1207" s="2"/>
      <c r="BA1207" s="2"/>
      <c r="BB1207" s="2"/>
      <c r="BC1207" s="2"/>
      <c r="BD1207" s="2"/>
      <c r="BE1207" s="2"/>
      <c r="BF1207" s="2"/>
      <c r="BG1207" s="2"/>
      <c r="BH1207" s="2"/>
      <c r="BI1207" s="2"/>
      <c r="BJ1207" s="2"/>
      <c r="BK1207" s="2"/>
      <c r="BL1207" s="2"/>
      <c r="BM1207" s="2"/>
      <c r="BN1207" s="2"/>
      <c r="BO1207" s="2"/>
      <c r="BP1207" s="2"/>
      <c r="BQ1207" s="2"/>
      <c r="BR1207" s="12"/>
    </row>
    <row r="1208" spans="4:70" s="1" customFormat="1" x14ac:dyDescent="0.2">
      <c r="D1208" s="75"/>
      <c r="E1208" s="55"/>
      <c r="F1208" s="167"/>
      <c r="G1208" s="155"/>
      <c r="H1208" s="167"/>
      <c r="I1208" s="167"/>
      <c r="J1208" s="167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2"/>
      <c r="AT1208" s="2"/>
      <c r="AU1208" s="2"/>
      <c r="AV1208" s="2"/>
      <c r="AW1208" s="2"/>
      <c r="AX1208" s="2"/>
      <c r="AY1208" s="2"/>
      <c r="AZ1208" s="2"/>
      <c r="BA1208" s="2"/>
      <c r="BB1208" s="2"/>
      <c r="BC1208" s="2"/>
      <c r="BD1208" s="2"/>
      <c r="BE1208" s="2"/>
      <c r="BF1208" s="2"/>
      <c r="BG1208" s="2"/>
      <c r="BH1208" s="2"/>
      <c r="BI1208" s="2"/>
      <c r="BJ1208" s="2"/>
      <c r="BK1208" s="2"/>
      <c r="BL1208" s="2"/>
      <c r="BM1208" s="2"/>
      <c r="BN1208" s="2"/>
      <c r="BO1208" s="2"/>
      <c r="BP1208" s="2"/>
      <c r="BQ1208" s="2"/>
      <c r="BR1208" s="12"/>
    </row>
    <row r="1209" spans="4:70" s="1" customFormat="1" x14ac:dyDescent="0.2">
      <c r="D1209" s="75"/>
      <c r="E1209" s="55"/>
      <c r="F1209" s="167"/>
      <c r="G1209" s="155"/>
      <c r="H1209" s="167"/>
      <c r="I1209" s="167"/>
      <c r="J1209" s="167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2"/>
      <c r="AT1209" s="2"/>
      <c r="AU1209" s="2"/>
      <c r="AV1209" s="2"/>
      <c r="AW1209" s="2"/>
      <c r="AX1209" s="2"/>
      <c r="AY1209" s="2"/>
      <c r="AZ1209" s="2"/>
      <c r="BA1209" s="2"/>
      <c r="BB1209" s="2"/>
      <c r="BC1209" s="2"/>
      <c r="BD1209" s="2"/>
      <c r="BE1209" s="2"/>
      <c r="BF1209" s="2"/>
      <c r="BG1209" s="2"/>
      <c r="BH1209" s="2"/>
      <c r="BI1209" s="2"/>
      <c r="BJ1209" s="2"/>
      <c r="BK1209" s="2"/>
      <c r="BL1209" s="2"/>
      <c r="BM1209" s="2"/>
      <c r="BN1209" s="2"/>
      <c r="BO1209" s="2"/>
      <c r="BP1209" s="2"/>
      <c r="BQ1209" s="2"/>
      <c r="BR1209" s="12"/>
    </row>
    <row r="1210" spans="4:70" s="1" customFormat="1" x14ac:dyDescent="0.2">
      <c r="D1210" s="75"/>
      <c r="E1210" s="55"/>
      <c r="F1210" s="167"/>
      <c r="G1210" s="155"/>
      <c r="H1210" s="167"/>
      <c r="I1210" s="167"/>
      <c r="J1210" s="167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2"/>
      <c r="AT1210" s="2"/>
      <c r="AU1210" s="2"/>
      <c r="AV1210" s="2"/>
      <c r="AW1210" s="2"/>
      <c r="AX1210" s="2"/>
      <c r="AY1210" s="2"/>
      <c r="AZ1210" s="2"/>
      <c r="BA1210" s="2"/>
      <c r="BB1210" s="2"/>
      <c r="BC1210" s="2"/>
      <c r="BD1210" s="2"/>
      <c r="BE1210" s="2"/>
      <c r="BF1210" s="2"/>
      <c r="BG1210" s="2"/>
      <c r="BH1210" s="2"/>
      <c r="BI1210" s="2"/>
      <c r="BJ1210" s="2"/>
      <c r="BK1210" s="2"/>
      <c r="BL1210" s="2"/>
      <c r="BM1210" s="2"/>
      <c r="BN1210" s="2"/>
      <c r="BO1210" s="2"/>
      <c r="BP1210" s="2"/>
      <c r="BQ1210" s="2"/>
      <c r="BR1210" s="12"/>
    </row>
    <row r="1211" spans="4:70" s="1" customFormat="1" x14ac:dyDescent="0.2">
      <c r="D1211" s="75"/>
      <c r="E1211" s="55"/>
      <c r="F1211" s="167"/>
      <c r="G1211" s="155"/>
      <c r="H1211" s="167"/>
      <c r="I1211" s="167"/>
      <c r="J1211" s="167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2"/>
      <c r="AT1211" s="2"/>
      <c r="AU1211" s="2"/>
      <c r="AV1211" s="2"/>
      <c r="AW1211" s="2"/>
      <c r="AX1211" s="2"/>
      <c r="AY1211" s="2"/>
      <c r="AZ1211" s="2"/>
      <c r="BA1211" s="2"/>
      <c r="BB1211" s="2"/>
      <c r="BC1211" s="2"/>
      <c r="BD1211" s="2"/>
      <c r="BE1211" s="2"/>
      <c r="BF1211" s="2"/>
      <c r="BG1211" s="2"/>
      <c r="BH1211" s="2"/>
      <c r="BI1211" s="2"/>
      <c r="BJ1211" s="2"/>
      <c r="BK1211" s="2"/>
      <c r="BL1211" s="2"/>
      <c r="BM1211" s="2"/>
      <c r="BN1211" s="2"/>
      <c r="BO1211" s="2"/>
      <c r="BP1211" s="2"/>
      <c r="BQ1211" s="2"/>
      <c r="BR1211" s="12"/>
    </row>
    <row r="1212" spans="4:70" s="1" customFormat="1" x14ac:dyDescent="0.2">
      <c r="D1212" s="75"/>
      <c r="E1212" s="55"/>
      <c r="F1212" s="167"/>
      <c r="G1212" s="155"/>
      <c r="H1212" s="167"/>
      <c r="I1212" s="167"/>
      <c r="J1212" s="167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2"/>
      <c r="AT1212" s="2"/>
      <c r="AU1212" s="2"/>
      <c r="AV1212" s="2"/>
      <c r="AW1212" s="2"/>
      <c r="AX1212" s="2"/>
      <c r="AY1212" s="2"/>
      <c r="AZ1212" s="2"/>
      <c r="BA1212" s="2"/>
      <c r="BB1212" s="2"/>
      <c r="BC1212" s="2"/>
      <c r="BD1212" s="2"/>
      <c r="BE1212" s="2"/>
      <c r="BF1212" s="2"/>
      <c r="BG1212" s="2"/>
      <c r="BH1212" s="2"/>
      <c r="BI1212" s="2"/>
      <c r="BJ1212" s="2"/>
      <c r="BK1212" s="2"/>
      <c r="BL1212" s="2"/>
      <c r="BM1212" s="2"/>
      <c r="BN1212" s="2"/>
      <c r="BO1212" s="2"/>
      <c r="BP1212" s="2"/>
      <c r="BQ1212" s="2"/>
      <c r="BR1212" s="12"/>
    </row>
    <row r="1213" spans="4:70" s="1" customFormat="1" x14ac:dyDescent="0.2">
      <c r="D1213" s="75"/>
      <c r="E1213" s="55"/>
      <c r="F1213" s="167"/>
      <c r="G1213" s="155"/>
      <c r="H1213" s="167"/>
      <c r="I1213" s="167"/>
      <c r="J1213" s="167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2"/>
      <c r="AT1213" s="2"/>
      <c r="AU1213" s="2"/>
      <c r="AV1213" s="2"/>
      <c r="AW1213" s="2"/>
      <c r="AX1213" s="2"/>
      <c r="AY1213" s="2"/>
      <c r="AZ1213" s="2"/>
      <c r="BA1213" s="2"/>
      <c r="BB1213" s="2"/>
      <c r="BC1213" s="2"/>
      <c r="BD1213" s="2"/>
      <c r="BE1213" s="2"/>
      <c r="BF1213" s="2"/>
      <c r="BG1213" s="2"/>
      <c r="BH1213" s="2"/>
      <c r="BI1213" s="2"/>
      <c r="BJ1213" s="2"/>
      <c r="BK1213" s="2"/>
      <c r="BL1213" s="2"/>
      <c r="BM1213" s="2"/>
      <c r="BN1213" s="2"/>
      <c r="BO1213" s="2"/>
      <c r="BP1213" s="2"/>
      <c r="BQ1213" s="2"/>
      <c r="BR1213" s="12"/>
    </row>
    <row r="1214" spans="4:70" s="1" customFormat="1" x14ac:dyDescent="0.2">
      <c r="D1214" s="75"/>
      <c r="E1214" s="55"/>
      <c r="F1214" s="167"/>
      <c r="G1214" s="155"/>
      <c r="H1214" s="167"/>
      <c r="I1214" s="167"/>
      <c r="J1214" s="167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2"/>
      <c r="AT1214" s="2"/>
      <c r="AU1214" s="2"/>
      <c r="AV1214" s="2"/>
      <c r="AW1214" s="2"/>
      <c r="AX1214" s="2"/>
      <c r="AY1214" s="2"/>
      <c r="AZ1214" s="2"/>
      <c r="BA1214" s="2"/>
      <c r="BB1214" s="2"/>
      <c r="BC1214" s="2"/>
      <c r="BD1214" s="2"/>
      <c r="BE1214" s="2"/>
      <c r="BF1214" s="2"/>
      <c r="BG1214" s="2"/>
      <c r="BH1214" s="2"/>
      <c r="BI1214" s="2"/>
      <c r="BJ1214" s="2"/>
      <c r="BK1214" s="2"/>
      <c r="BL1214" s="2"/>
      <c r="BM1214" s="2"/>
      <c r="BN1214" s="2"/>
      <c r="BO1214" s="2"/>
      <c r="BP1214" s="2"/>
      <c r="BQ1214" s="2"/>
      <c r="BR1214" s="12"/>
    </row>
    <row r="1215" spans="4:70" s="1" customFormat="1" x14ac:dyDescent="0.2">
      <c r="D1215" s="75"/>
      <c r="E1215" s="55"/>
      <c r="F1215" s="167"/>
      <c r="G1215" s="155"/>
      <c r="H1215" s="167"/>
      <c r="I1215" s="167"/>
      <c r="J1215" s="167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2"/>
      <c r="AT1215" s="2"/>
      <c r="AU1215" s="2"/>
      <c r="AV1215" s="2"/>
      <c r="AW1215" s="2"/>
      <c r="AX1215" s="2"/>
      <c r="AY1215" s="2"/>
      <c r="AZ1215" s="2"/>
      <c r="BA1215" s="2"/>
      <c r="BB1215" s="2"/>
      <c r="BC1215" s="2"/>
      <c r="BD1215" s="2"/>
      <c r="BE1215" s="2"/>
      <c r="BF1215" s="2"/>
      <c r="BG1215" s="2"/>
      <c r="BH1215" s="2"/>
      <c r="BI1215" s="2"/>
      <c r="BJ1215" s="2"/>
      <c r="BK1215" s="2"/>
      <c r="BL1215" s="2"/>
      <c r="BM1215" s="2"/>
      <c r="BN1215" s="2"/>
      <c r="BO1215" s="2"/>
      <c r="BP1215" s="2"/>
      <c r="BQ1215" s="2"/>
      <c r="BR1215" s="12"/>
    </row>
    <row r="1216" spans="4:70" s="1" customFormat="1" x14ac:dyDescent="0.2">
      <c r="D1216" s="75"/>
      <c r="E1216" s="55"/>
      <c r="F1216" s="167"/>
      <c r="G1216" s="155"/>
      <c r="H1216" s="167"/>
      <c r="I1216" s="167"/>
      <c r="J1216" s="167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  <c r="AZ1216" s="2"/>
      <c r="BA1216" s="2"/>
      <c r="BB1216" s="2"/>
      <c r="BC1216" s="2"/>
      <c r="BD1216" s="2"/>
      <c r="BE1216" s="2"/>
      <c r="BF1216" s="2"/>
      <c r="BG1216" s="2"/>
      <c r="BH1216" s="2"/>
      <c r="BI1216" s="2"/>
      <c r="BJ1216" s="2"/>
      <c r="BK1216" s="2"/>
      <c r="BL1216" s="2"/>
      <c r="BM1216" s="2"/>
      <c r="BN1216" s="2"/>
      <c r="BO1216" s="2"/>
      <c r="BP1216" s="2"/>
      <c r="BQ1216" s="2"/>
      <c r="BR1216" s="12"/>
    </row>
    <row r="1217" spans="4:70" s="1" customFormat="1" x14ac:dyDescent="0.2">
      <c r="D1217" s="75"/>
      <c r="E1217" s="55"/>
      <c r="F1217" s="167"/>
      <c r="G1217" s="155"/>
      <c r="H1217" s="167"/>
      <c r="I1217" s="167"/>
      <c r="J1217" s="167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2"/>
      <c r="AT1217" s="2"/>
      <c r="AU1217" s="2"/>
      <c r="AV1217" s="2"/>
      <c r="AW1217" s="2"/>
      <c r="AX1217" s="2"/>
      <c r="AY1217" s="2"/>
      <c r="AZ1217" s="2"/>
      <c r="BA1217" s="2"/>
      <c r="BB1217" s="2"/>
      <c r="BC1217" s="2"/>
      <c r="BD1217" s="2"/>
      <c r="BE1217" s="2"/>
      <c r="BF1217" s="2"/>
      <c r="BG1217" s="2"/>
      <c r="BH1217" s="2"/>
      <c r="BI1217" s="2"/>
      <c r="BJ1217" s="2"/>
      <c r="BK1217" s="2"/>
      <c r="BL1217" s="2"/>
      <c r="BM1217" s="2"/>
      <c r="BN1217" s="2"/>
      <c r="BO1217" s="2"/>
      <c r="BP1217" s="2"/>
      <c r="BQ1217" s="2"/>
      <c r="BR1217" s="12"/>
    </row>
    <row r="1218" spans="4:70" s="1" customFormat="1" x14ac:dyDescent="0.2">
      <c r="D1218" s="75"/>
      <c r="E1218" s="55"/>
      <c r="F1218" s="167"/>
      <c r="G1218" s="155"/>
      <c r="H1218" s="167"/>
      <c r="I1218" s="167"/>
      <c r="J1218" s="167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2"/>
      <c r="AT1218" s="2"/>
      <c r="AU1218" s="2"/>
      <c r="AV1218" s="2"/>
      <c r="AW1218" s="2"/>
      <c r="AX1218" s="2"/>
      <c r="AY1218" s="2"/>
      <c r="AZ1218" s="2"/>
      <c r="BA1218" s="2"/>
      <c r="BB1218" s="2"/>
      <c r="BC1218" s="2"/>
      <c r="BD1218" s="2"/>
      <c r="BE1218" s="2"/>
      <c r="BF1218" s="2"/>
      <c r="BG1218" s="2"/>
      <c r="BH1218" s="2"/>
      <c r="BI1218" s="2"/>
      <c r="BJ1218" s="2"/>
      <c r="BK1218" s="2"/>
      <c r="BL1218" s="2"/>
      <c r="BM1218" s="2"/>
      <c r="BN1218" s="2"/>
      <c r="BO1218" s="2"/>
      <c r="BP1218" s="2"/>
      <c r="BQ1218" s="2"/>
      <c r="BR1218" s="12"/>
    </row>
    <row r="1219" spans="4:70" s="1" customFormat="1" x14ac:dyDescent="0.2">
      <c r="D1219" s="75"/>
      <c r="E1219" s="55"/>
      <c r="F1219" s="167"/>
      <c r="G1219" s="155"/>
      <c r="H1219" s="167"/>
      <c r="I1219" s="167"/>
      <c r="J1219" s="167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2"/>
      <c r="AT1219" s="2"/>
      <c r="AU1219" s="2"/>
      <c r="AV1219" s="2"/>
      <c r="AW1219" s="2"/>
      <c r="AX1219" s="2"/>
      <c r="AY1219" s="2"/>
      <c r="AZ1219" s="2"/>
      <c r="BA1219" s="2"/>
      <c r="BB1219" s="2"/>
      <c r="BC1219" s="2"/>
      <c r="BD1219" s="2"/>
      <c r="BE1219" s="2"/>
      <c r="BF1219" s="2"/>
      <c r="BG1219" s="2"/>
      <c r="BH1219" s="2"/>
      <c r="BI1219" s="2"/>
      <c r="BJ1219" s="2"/>
      <c r="BK1219" s="2"/>
      <c r="BL1219" s="2"/>
      <c r="BM1219" s="2"/>
      <c r="BN1219" s="2"/>
      <c r="BO1219" s="2"/>
      <c r="BP1219" s="2"/>
      <c r="BQ1219" s="2"/>
      <c r="BR1219" s="12"/>
    </row>
    <row r="1220" spans="4:70" s="1" customFormat="1" x14ac:dyDescent="0.2">
      <c r="D1220" s="75"/>
      <c r="E1220" s="55"/>
      <c r="F1220" s="167"/>
      <c r="G1220" s="155"/>
      <c r="H1220" s="167"/>
      <c r="I1220" s="167"/>
      <c r="J1220" s="167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2"/>
      <c r="AT1220" s="2"/>
      <c r="AU1220" s="2"/>
      <c r="AV1220" s="2"/>
      <c r="AW1220" s="2"/>
      <c r="AX1220" s="2"/>
      <c r="AY1220" s="2"/>
      <c r="AZ1220" s="2"/>
      <c r="BA1220" s="2"/>
      <c r="BB1220" s="2"/>
      <c r="BC1220" s="2"/>
      <c r="BD1220" s="2"/>
      <c r="BE1220" s="2"/>
      <c r="BF1220" s="2"/>
      <c r="BG1220" s="2"/>
      <c r="BH1220" s="2"/>
      <c r="BI1220" s="2"/>
      <c r="BJ1220" s="2"/>
      <c r="BK1220" s="2"/>
      <c r="BL1220" s="2"/>
      <c r="BM1220" s="2"/>
      <c r="BN1220" s="2"/>
      <c r="BO1220" s="2"/>
      <c r="BP1220" s="2"/>
      <c r="BQ1220" s="2"/>
      <c r="BR1220" s="12"/>
    </row>
    <row r="1221" spans="4:70" s="1" customFormat="1" x14ac:dyDescent="0.2">
      <c r="D1221" s="75"/>
      <c r="E1221" s="55"/>
      <c r="F1221" s="167"/>
      <c r="G1221" s="155"/>
      <c r="H1221" s="167"/>
      <c r="I1221" s="167"/>
      <c r="J1221" s="167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2"/>
      <c r="AT1221" s="2"/>
      <c r="AU1221" s="2"/>
      <c r="AV1221" s="2"/>
      <c r="AW1221" s="2"/>
      <c r="AX1221" s="2"/>
      <c r="AY1221" s="2"/>
      <c r="AZ1221" s="2"/>
      <c r="BA1221" s="2"/>
      <c r="BB1221" s="2"/>
      <c r="BC1221" s="2"/>
      <c r="BD1221" s="2"/>
      <c r="BE1221" s="2"/>
      <c r="BF1221" s="2"/>
      <c r="BG1221" s="2"/>
      <c r="BH1221" s="2"/>
      <c r="BI1221" s="2"/>
      <c r="BJ1221" s="2"/>
      <c r="BK1221" s="2"/>
      <c r="BL1221" s="2"/>
      <c r="BM1221" s="2"/>
      <c r="BN1221" s="2"/>
      <c r="BO1221" s="2"/>
      <c r="BP1221" s="2"/>
      <c r="BQ1221" s="2"/>
      <c r="BR1221" s="12"/>
    </row>
    <row r="1222" spans="4:70" s="1" customFormat="1" x14ac:dyDescent="0.2">
      <c r="D1222" s="75"/>
      <c r="E1222" s="55"/>
      <c r="F1222" s="167"/>
      <c r="G1222" s="155"/>
      <c r="H1222" s="167"/>
      <c r="I1222" s="167"/>
      <c r="J1222" s="167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2"/>
      <c r="AT1222" s="2"/>
      <c r="AU1222" s="2"/>
      <c r="AV1222" s="2"/>
      <c r="AW1222" s="2"/>
      <c r="AX1222" s="2"/>
      <c r="AY1222" s="2"/>
      <c r="AZ1222" s="2"/>
      <c r="BA1222" s="2"/>
      <c r="BB1222" s="2"/>
      <c r="BC1222" s="2"/>
      <c r="BD1222" s="2"/>
      <c r="BE1222" s="2"/>
      <c r="BF1222" s="2"/>
      <c r="BG1222" s="2"/>
      <c r="BH1222" s="2"/>
      <c r="BI1222" s="2"/>
      <c r="BJ1222" s="2"/>
      <c r="BK1222" s="2"/>
      <c r="BL1222" s="2"/>
      <c r="BM1222" s="2"/>
      <c r="BN1222" s="2"/>
      <c r="BO1222" s="2"/>
      <c r="BP1222" s="2"/>
      <c r="BQ1222" s="2"/>
      <c r="BR1222" s="12"/>
    </row>
    <row r="1223" spans="4:70" s="1" customFormat="1" x14ac:dyDescent="0.2">
      <c r="D1223" s="75"/>
      <c r="E1223" s="55"/>
      <c r="F1223" s="167"/>
      <c r="G1223" s="155"/>
      <c r="H1223" s="167"/>
      <c r="I1223" s="167"/>
      <c r="J1223" s="167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2"/>
      <c r="AT1223" s="2"/>
      <c r="AU1223" s="2"/>
      <c r="AV1223" s="2"/>
      <c r="AW1223" s="2"/>
      <c r="AX1223" s="2"/>
      <c r="AY1223" s="2"/>
      <c r="AZ1223" s="2"/>
      <c r="BA1223" s="2"/>
      <c r="BB1223" s="2"/>
      <c r="BC1223" s="2"/>
      <c r="BD1223" s="2"/>
      <c r="BE1223" s="2"/>
      <c r="BF1223" s="2"/>
      <c r="BG1223" s="2"/>
      <c r="BH1223" s="2"/>
      <c r="BI1223" s="2"/>
      <c r="BJ1223" s="2"/>
      <c r="BK1223" s="2"/>
      <c r="BL1223" s="2"/>
      <c r="BM1223" s="2"/>
      <c r="BN1223" s="2"/>
      <c r="BO1223" s="2"/>
      <c r="BP1223" s="2"/>
      <c r="BQ1223" s="2"/>
      <c r="BR1223" s="12"/>
    </row>
    <row r="1224" spans="4:70" s="1" customFormat="1" x14ac:dyDescent="0.2">
      <c r="D1224" s="75"/>
      <c r="E1224" s="55"/>
      <c r="F1224" s="167"/>
      <c r="G1224" s="155"/>
      <c r="H1224" s="167"/>
      <c r="I1224" s="167"/>
      <c r="J1224" s="167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2"/>
      <c r="AT1224" s="2"/>
      <c r="AU1224" s="2"/>
      <c r="AV1224" s="2"/>
      <c r="AW1224" s="2"/>
      <c r="AX1224" s="2"/>
      <c r="AY1224" s="2"/>
      <c r="AZ1224" s="2"/>
      <c r="BA1224" s="2"/>
      <c r="BB1224" s="2"/>
      <c r="BC1224" s="2"/>
      <c r="BD1224" s="2"/>
      <c r="BE1224" s="2"/>
      <c r="BF1224" s="2"/>
      <c r="BG1224" s="2"/>
      <c r="BH1224" s="2"/>
      <c r="BI1224" s="2"/>
      <c r="BJ1224" s="2"/>
      <c r="BK1224" s="2"/>
      <c r="BL1224" s="2"/>
      <c r="BM1224" s="2"/>
      <c r="BN1224" s="2"/>
      <c r="BO1224" s="2"/>
      <c r="BP1224" s="2"/>
      <c r="BQ1224" s="2"/>
      <c r="BR1224" s="12"/>
    </row>
    <row r="1225" spans="4:70" s="1" customFormat="1" x14ac:dyDescent="0.2">
      <c r="D1225" s="75"/>
      <c r="E1225" s="55"/>
      <c r="F1225" s="167"/>
      <c r="G1225" s="155"/>
      <c r="H1225" s="167"/>
      <c r="I1225" s="167"/>
      <c r="J1225" s="167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2"/>
      <c r="AT1225" s="2"/>
      <c r="AU1225" s="2"/>
      <c r="AV1225" s="2"/>
      <c r="AW1225" s="2"/>
      <c r="AX1225" s="2"/>
      <c r="AY1225" s="2"/>
      <c r="AZ1225" s="2"/>
      <c r="BA1225" s="2"/>
      <c r="BB1225" s="2"/>
      <c r="BC1225" s="2"/>
      <c r="BD1225" s="2"/>
      <c r="BE1225" s="2"/>
      <c r="BF1225" s="2"/>
      <c r="BG1225" s="2"/>
      <c r="BH1225" s="2"/>
      <c r="BI1225" s="2"/>
      <c r="BJ1225" s="2"/>
      <c r="BK1225" s="2"/>
      <c r="BL1225" s="2"/>
      <c r="BM1225" s="2"/>
      <c r="BN1225" s="2"/>
      <c r="BO1225" s="2"/>
      <c r="BP1225" s="2"/>
      <c r="BQ1225" s="2"/>
      <c r="BR1225" s="12"/>
    </row>
    <row r="1226" spans="4:70" s="1" customFormat="1" x14ac:dyDescent="0.2">
      <c r="D1226" s="75"/>
      <c r="E1226" s="55"/>
      <c r="F1226" s="167"/>
      <c r="G1226" s="155"/>
      <c r="H1226" s="167"/>
      <c r="I1226" s="167"/>
      <c r="J1226" s="167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2"/>
      <c r="AT1226" s="2"/>
      <c r="AU1226" s="2"/>
      <c r="AV1226" s="2"/>
      <c r="AW1226" s="2"/>
      <c r="AX1226" s="2"/>
      <c r="AY1226" s="2"/>
      <c r="AZ1226" s="2"/>
      <c r="BA1226" s="2"/>
      <c r="BB1226" s="2"/>
      <c r="BC1226" s="2"/>
      <c r="BD1226" s="2"/>
      <c r="BE1226" s="2"/>
      <c r="BF1226" s="2"/>
      <c r="BG1226" s="2"/>
      <c r="BH1226" s="2"/>
      <c r="BI1226" s="2"/>
      <c r="BJ1226" s="2"/>
      <c r="BK1226" s="2"/>
      <c r="BL1226" s="2"/>
      <c r="BM1226" s="2"/>
      <c r="BN1226" s="2"/>
      <c r="BO1226" s="2"/>
      <c r="BP1226" s="2"/>
      <c r="BQ1226" s="2"/>
      <c r="BR1226" s="12"/>
    </row>
    <row r="1227" spans="4:70" s="1" customFormat="1" x14ac:dyDescent="0.2">
      <c r="D1227" s="75"/>
      <c r="E1227" s="55"/>
      <c r="F1227" s="167"/>
      <c r="G1227" s="155"/>
      <c r="H1227" s="167"/>
      <c r="I1227" s="167"/>
      <c r="J1227" s="167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2"/>
      <c r="AT1227" s="2"/>
      <c r="AU1227" s="2"/>
      <c r="AV1227" s="2"/>
      <c r="AW1227" s="2"/>
      <c r="AX1227" s="2"/>
      <c r="AY1227" s="2"/>
      <c r="AZ1227" s="2"/>
      <c r="BA1227" s="2"/>
      <c r="BB1227" s="2"/>
      <c r="BC1227" s="2"/>
      <c r="BD1227" s="2"/>
      <c r="BE1227" s="2"/>
      <c r="BF1227" s="2"/>
      <c r="BG1227" s="2"/>
      <c r="BH1227" s="2"/>
      <c r="BI1227" s="2"/>
      <c r="BJ1227" s="2"/>
      <c r="BK1227" s="2"/>
      <c r="BL1227" s="2"/>
      <c r="BM1227" s="2"/>
      <c r="BN1227" s="2"/>
      <c r="BO1227" s="2"/>
      <c r="BP1227" s="2"/>
      <c r="BQ1227" s="2"/>
      <c r="BR1227" s="12"/>
    </row>
    <row r="1228" spans="4:70" s="1" customFormat="1" x14ac:dyDescent="0.2">
      <c r="D1228" s="75"/>
      <c r="E1228" s="55"/>
      <c r="F1228" s="167"/>
      <c r="G1228" s="155"/>
      <c r="H1228" s="167"/>
      <c r="I1228" s="167"/>
      <c r="J1228" s="167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  <c r="AZ1228" s="2"/>
      <c r="BA1228" s="2"/>
      <c r="BB1228" s="2"/>
      <c r="BC1228" s="2"/>
      <c r="BD1228" s="2"/>
      <c r="BE1228" s="2"/>
      <c r="BF1228" s="2"/>
      <c r="BG1228" s="2"/>
      <c r="BH1228" s="2"/>
      <c r="BI1228" s="2"/>
      <c r="BJ1228" s="2"/>
      <c r="BK1228" s="2"/>
      <c r="BL1228" s="2"/>
      <c r="BM1228" s="2"/>
      <c r="BN1228" s="2"/>
      <c r="BO1228" s="2"/>
      <c r="BP1228" s="2"/>
      <c r="BQ1228" s="2"/>
      <c r="BR1228" s="12"/>
    </row>
    <row r="1229" spans="4:70" s="1" customFormat="1" x14ac:dyDescent="0.2">
      <c r="D1229" s="75"/>
      <c r="E1229" s="55"/>
      <c r="F1229" s="167"/>
      <c r="G1229" s="155"/>
      <c r="H1229" s="167"/>
      <c r="I1229" s="167"/>
      <c r="J1229" s="167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2"/>
      <c r="AT1229" s="2"/>
      <c r="AU1229" s="2"/>
      <c r="AV1229" s="2"/>
      <c r="AW1229" s="2"/>
      <c r="AX1229" s="2"/>
      <c r="AY1229" s="2"/>
      <c r="AZ1229" s="2"/>
      <c r="BA1229" s="2"/>
      <c r="BB1229" s="2"/>
      <c r="BC1229" s="2"/>
      <c r="BD1229" s="2"/>
      <c r="BE1229" s="2"/>
      <c r="BF1229" s="2"/>
      <c r="BG1229" s="2"/>
      <c r="BH1229" s="2"/>
      <c r="BI1229" s="2"/>
      <c r="BJ1229" s="2"/>
      <c r="BK1229" s="2"/>
      <c r="BL1229" s="2"/>
      <c r="BM1229" s="2"/>
      <c r="BN1229" s="2"/>
      <c r="BO1229" s="2"/>
      <c r="BP1229" s="2"/>
      <c r="BQ1229" s="2"/>
      <c r="BR1229" s="12"/>
    </row>
    <row r="1230" spans="4:70" s="1" customFormat="1" x14ac:dyDescent="0.2">
      <c r="D1230" s="75"/>
      <c r="E1230" s="55"/>
      <c r="F1230" s="167"/>
      <c r="G1230" s="155"/>
      <c r="H1230" s="167"/>
      <c r="I1230" s="167"/>
      <c r="J1230" s="167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2"/>
      <c r="AT1230" s="2"/>
      <c r="AU1230" s="2"/>
      <c r="AV1230" s="2"/>
      <c r="AW1230" s="2"/>
      <c r="AX1230" s="2"/>
      <c r="AY1230" s="2"/>
      <c r="AZ1230" s="2"/>
      <c r="BA1230" s="2"/>
      <c r="BB1230" s="2"/>
      <c r="BC1230" s="2"/>
      <c r="BD1230" s="2"/>
      <c r="BE1230" s="2"/>
      <c r="BF1230" s="2"/>
      <c r="BG1230" s="2"/>
      <c r="BH1230" s="2"/>
      <c r="BI1230" s="2"/>
      <c r="BJ1230" s="2"/>
      <c r="BK1230" s="2"/>
      <c r="BL1230" s="2"/>
      <c r="BM1230" s="2"/>
      <c r="BN1230" s="2"/>
      <c r="BO1230" s="2"/>
      <c r="BP1230" s="2"/>
      <c r="BQ1230" s="2"/>
      <c r="BR1230" s="12"/>
    </row>
    <row r="1231" spans="4:70" s="1" customFormat="1" x14ac:dyDescent="0.2">
      <c r="D1231" s="75"/>
      <c r="E1231" s="55"/>
      <c r="F1231" s="167"/>
      <c r="G1231" s="155"/>
      <c r="H1231" s="167"/>
      <c r="I1231" s="167"/>
      <c r="J1231" s="167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2"/>
      <c r="AT1231" s="2"/>
      <c r="AU1231" s="2"/>
      <c r="AV1231" s="2"/>
      <c r="AW1231" s="2"/>
      <c r="AX1231" s="2"/>
      <c r="AY1231" s="2"/>
      <c r="AZ1231" s="2"/>
      <c r="BA1231" s="2"/>
      <c r="BB1231" s="2"/>
      <c r="BC1231" s="2"/>
      <c r="BD1231" s="2"/>
      <c r="BE1231" s="2"/>
      <c r="BF1231" s="2"/>
      <c r="BG1231" s="2"/>
      <c r="BH1231" s="2"/>
      <c r="BI1231" s="2"/>
      <c r="BJ1231" s="2"/>
      <c r="BK1231" s="2"/>
      <c r="BL1231" s="2"/>
      <c r="BM1231" s="2"/>
      <c r="BN1231" s="2"/>
      <c r="BO1231" s="2"/>
      <c r="BP1231" s="2"/>
      <c r="BQ1231" s="2"/>
      <c r="BR1231" s="12"/>
    </row>
    <row r="1232" spans="4:70" s="1" customFormat="1" x14ac:dyDescent="0.2">
      <c r="D1232" s="75"/>
      <c r="E1232" s="55"/>
      <c r="F1232" s="167"/>
      <c r="G1232" s="155"/>
      <c r="H1232" s="167"/>
      <c r="I1232" s="167"/>
      <c r="J1232" s="167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2"/>
      <c r="AT1232" s="2"/>
      <c r="AU1232" s="2"/>
      <c r="AV1232" s="2"/>
      <c r="AW1232" s="2"/>
      <c r="AX1232" s="2"/>
      <c r="AY1232" s="2"/>
      <c r="AZ1232" s="2"/>
      <c r="BA1232" s="2"/>
      <c r="BB1232" s="2"/>
      <c r="BC1232" s="2"/>
      <c r="BD1232" s="2"/>
      <c r="BE1232" s="2"/>
      <c r="BF1232" s="2"/>
      <c r="BG1232" s="2"/>
      <c r="BH1232" s="2"/>
      <c r="BI1232" s="2"/>
      <c r="BJ1232" s="2"/>
      <c r="BK1232" s="2"/>
      <c r="BL1232" s="2"/>
      <c r="BM1232" s="2"/>
      <c r="BN1232" s="2"/>
      <c r="BO1232" s="2"/>
      <c r="BP1232" s="2"/>
      <c r="BQ1232" s="2"/>
      <c r="BR1232" s="12"/>
    </row>
    <row r="1233" spans="1:70" s="1" customFormat="1" x14ac:dyDescent="0.2">
      <c r="D1233" s="75"/>
      <c r="E1233" s="55"/>
      <c r="F1233" s="167"/>
      <c r="G1233" s="155"/>
      <c r="H1233" s="167"/>
      <c r="I1233" s="167"/>
      <c r="J1233" s="167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2"/>
      <c r="AT1233" s="2"/>
      <c r="AU1233" s="2"/>
      <c r="AV1233" s="2"/>
      <c r="AW1233" s="2"/>
      <c r="AX1233" s="2"/>
      <c r="AY1233" s="2"/>
      <c r="AZ1233" s="2"/>
      <c r="BA1233" s="2"/>
      <c r="BB1233" s="2"/>
      <c r="BC1233" s="2"/>
      <c r="BD1233" s="2"/>
      <c r="BE1233" s="2"/>
      <c r="BF1233" s="2"/>
      <c r="BG1233" s="2"/>
      <c r="BH1233" s="2"/>
      <c r="BI1233" s="2"/>
      <c r="BJ1233" s="2"/>
      <c r="BK1233" s="2"/>
      <c r="BL1233" s="2"/>
      <c r="BM1233" s="2"/>
      <c r="BN1233" s="2"/>
      <c r="BO1233" s="2"/>
      <c r="BP1233" s="2"/>
      <c r="BQ1233" s="2"/>
      <c r="BR1233" s="12"/>
    </row>
    <row r="1234" spans="1:70" s="1" customFormat="1" x14ac:dyDescent="0.2">
      <c r="D1234" s="75"/>
      <c r="E1234" s="55"/>
      <c r="F1234" s="167"/>
      <c r="G1234" s="155"/>
      <c r="H1234" s="167"/>
      <c r="I1234" s="167"/>
      <c r="J1234" s="167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  <c r="BI1234" s="2"/>
      <c r="BJ1234" s="2"/>
      <c r="BK1234" s="2"/>
      <c r="BL1234" s="2"/>
      <c r="BM1234" s="2"/>
      <c r="BN1234" s="2"/>
      <c r="BO1234" s="2"/>
      <c r="BP1234" s="2"/>
      <c r="BQ1234" s="2"/>
      <c r="BR1234" s="12"/>
    </row>
    <row r="1235" spans="1:70" s="1" customFormat="1" x14ac:dyDescent="0.2">
      <c r="D1235" s="75"/>
      <c r="E1235" s="55"/>
      <c r="F1235" s="167"/>
      <c r="G1235" s="155"/>
      <c r="H1235" s="167"/>
      <c r="I1235" s="167"/>
      <c r="J1235" s="167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2"/>
      <c r="AT1235" s="2"/>
      <c r="AU1235" s="2"/>
      <c r="AV1235" s="2"/>
      <c r="AW1235" s="2"/>
      <c r="AX1235" s="2"/>
      <c r="AY1235" s="2"/>
      <c r="AZ1235" s="2"/>
      <c r="BA1235" s="2"/>
      <c r="BB1235" s="2"/>
      <c r="BC1235" s="2"/>
      <c r="BD1235" s="2"/>
      <c r="BE1235" s="2"/>
      <c r="BF1235" s="2"/>
      <c r="BG1235" s="2"/>
      <c r="BH1235" s="2"/>
      <c r="BI1235" s="2"/>
      <c r="BJ1235" s="2"/>
      <c r="BK1235" s="2"/>
      <c r="BL1235" s="2"/>
      <c r="BM1235" s="2"/>
      <c r="BN1235" s="2"/>
      <c r="BO1235" s="2"/>
      <c r="BP1235" s="2"/>
      <c r="BQ1235" s="2"/>
      <c r="BR1235" s="12"/>
    </row>
    <row r="1236" spans="1:70" s="1" customFormat="1" x14ac:dyDescent="0.2">
      <c r="D1236" s="75"/>
      <c r="E1236" s="55"/>
      <c r="F1236" s="167"/>
      <c r="G1236" s="155"/>
      <c r="H1236" s="167"/>
      <c r="I1236" s="167"/>
      <c r="J1236" s="167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2"/>
      <c r="AT1236" s="2"/>
      <c r="AU1236" s="2"/>
      <c r="AV1236" s="2"/>
      <c r="AW1236" s="2"/>
      <c r="AX1236" s="2"/>
      <c r="AY1236" s="2"/>
      <c r="AZ1236" s="2"/>
      <c r="BA1236" s="2"/>
      <c r="BB1236" s="2"/>
      <c r="BC1236" s="2"/>
      <c r="BD1236" s="2"/>
      <c r="BE1236" s="2"/>
      <c r="BF1236" s="2"/>
      <c r="BG1236" s="2"/>
      <c r="BH1236" s="2"/>
      <c r="BI1236" s="2"/>
      <c r="BJ1236" s="2"/>
      <c r="BK1236" s="2"/>
      <c r="BL1236" s="2"/>
      <c r="BM1236" s="2"/>
      <c r="BN1236" s="2"/>
      <c r="BO1236" s="2"/>
      <c r="BP1236" s="2"/>
      <c r="BQ1236" s="2"/>
      <c r="BR1236" s="12"/>
    </row>
    <row r="1237" spans="1:70" s="1" customFormat="1" x14ac:dyDescent="0.2">
      <c r="D1237" s="75"/>
      <c r="E1237" s="55"/>
      <c r="F1237" s="167"/>
      <c r="G1237" s="155"/>
      <c r="H1237" s="167"/>
      <c r="I1237" s="167"/>
      <c r="J1237" s="167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2"/>
      <c r="AT1237" s="2"/>
      <c r="AU1237" s="2"/>
      <c r="AV1237" s="2"/>
      <c r="AW1237" s="2"/>
      <c r="AX1237" s="2"/>
      <c r="AY1237" s="2"/>
      <c r="AZ1237" s="2"/>
      <c r="BA1237" s="2"/>
      <c r="BB1237" s="2"/>
      <c r="BC1237" s="2"/>
      <c r="BD1237" s="2"/>
      <c r="BE1237" s="2"/>
      <c r="BF1237" s="2"/>
      <c r="BG1237" s="2"/>
      <c r="BH1237" s="2"/>
      <c r="BI1237" s="2"/>
      <c r="BJ1237" s="2"/>
      <c r="BK1237" s="2"/>
      <c r="BL1237" s="2"/>
      <c r="BM1237" s="2"/>
      <c r="BN1237" s="2"/>
      <c r="BO1237" s="2"/>
      <c r="BP1237" s="2"/>
      <c r="BQ1237" s="2"/>
      <c r="BR1237" s="12"/>
    </row>
    <row r="1238" spans="1:70" s="1" customFormat="1" x14ac:dyDescent="0.2">
      <c r="D1238" s="75"/>
      <c r="E1238" s="55"/>
      <c r="F1238" s="167"/>
      <c r="G1238" s="155"/>
      <c r="H1238" s="167"/>
      <c r="I1238" s="167"/>
      <c r="J1238" s="167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2"/>
      <c r="AT1238" s="2"/>
      <c r="AU1238" s="2"/>
      <c r="AV1238" s="2"/>
      <c r="AW1238" s="2"/>
      <c r="AX1238" s="2"/>
      <c r="AY1238" s="2"/>
      <c r="AZ1238" s="2"/>
      <c r="BA1238" s="2"/>
      <c r="BB1238" s="2"/>
      <c r="BC1238" s="2"/>
      <c r="BD1238" s="2"/>
      <c r="BE1238" s="2"/>
      <c r="BF1238" s="2"/>
      <c r="BG1238" s="2"/>
      <c r="BH1238" s="2"/>
      <c r="BI1238" s="2"/>
      <c r="BJ1238" s="2"/>
      <c r="BK1238" s="2"/>
      <c r="BL1238" s="2"/>
      <c r="BM1238" s="2"/>
      <c r="BN1238" s="2"/>
      <c r="BO1238" s="2"/>
      <c r="BP1238" s="2"/>
      <c r="BQ1238" s="2"/>
      <c r="BR1238" s="12"/>
    </row>
    <row r="1239" spans="1:70" s="1" customFormat="1" x14ac:dyDescent="0.2">
      <c r="D1239" s="75"/>
      <c r="E1239" s="55"/>
      <c r="F1239" s="167"/>
      <c r="G1239" s="155"/>
      <c r="H1239" s="167"/>
      <c r="I1239" s="167"/>
      <c r="J1239" s="167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2"/>
      <c r="AT1239" s="2"/>
      <c r="AU1239" s="2"/>
      <c r="AV1239" s="2"/>
      <c r="AW1239" s="2"/>
      <c r="AX1239" s="2"/>
      <c r="AY1239" s="2"/>
      <c r="AZ1239" s="2"/>
      <c r="BA1239" s="2"/>
      <c r="BB1239" s="2"/>
      <c r="BC1239" s="2"/>
      <c r="BD1239" s="2"/>
      <c r="BE1239" s="2"/>
      <c r="BF1239" s="2"/>
      <c r="BG1239" s="2"/>
      <c r="BH1239" s="2"/>
      <c r="BI1239" s="2"/>
      <c r="BJ1239" s="2"/>
      <c r="BK1239" s="2"/>
      <c r="BL1239" s="2"/>
      <c r="BM1239" s="2"/>
      <c r="BN1239" s="2"/>
      <c r="BO1239" s="2"/>
      <c r="BP1239" s="2"/>
      <c r="BQ1239" s="2"/>
      <c r="BR1239" s="12"/>
    </row>
    <row r="1240" spans="1:70" s="1" customFormat="1" x14ac:dyDescent="0.2">
      <c r="D1240" s="75"/>
      <c r="E1240" s="55"/>
      <c r="F1240" s="167"/>
      <c r="G1240" s="155"/>
      <c r="H1240" s="167"/>
      <c r="I1240" s="167"/>
      <c r="J1240" s="167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  <c r="AZ1240" s="2"/>
      <c r="BA1240" s="2"/>
      <c r="BB1240" s="2"/>
      <c r="BC1240" s="2"/>
      <c r="BD1240" s="2"/>
      <c r="BE1240" s="2"/>
      <c r="BF1240" s="2"/>
      <c r="BG1240" s="2"/>
      <c r="BH1240" s="2"/>
      <c r="BI1240" s="2"/>
      <c r="BJ1240" s="2"/>
      <c r="BK1240" s="2"/>
      <c r="BL1240" s="2"/>
      <c r="BM1240" s="2"/>
      <c r="BN1240" s="2"/>
      <c r="BO1240" s="2"/>
      <c r="BP1240" s="2"/>
      <c r="BQ1240" s="2"/>
      <c r="BR1240" s="12"/>
    </row>
    <row r="1241" spans="1:70" s="1" customFormat="1" x14ac:dyDescent="0.2">
      <c r="D1241" s="75"/>
      <c r="E1241" s="55"/>
      <c r="F1241" s="167"/>
      <c r="G1241" s="155"/>
      <c r="H1241" s="167"/>
      <c r="I1241" s="167"/>
      <c r="J1241" s="167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2"/>
      <c r="AT1241" s="2"/>
      <c r="AU1241" s="2"/>
      <c r="AV1241" s="2"/>
      <c r="AW1241" s="2"/>
      <c r="AX1241" s="2"/>
      <c r="AY1241" s="2"/>
      <c r="AZ1241" s="2"/>
      <c r="BA1241" s="2"/>
      <c r="BB1241" s="2"/>
      <c r="BC1241" s="2"/>
      <c r="BD1241" s="2"/>
      <c r="BE1241" s="2"/>
      <c r="BF1241" s="2"/>
      <c r="BG1241" s="2"/>
      <c r="BH1241" s="2"/>
      <c r="BI1241" s="2"/>
      <c r="BJ1241" s="2"/>
      <c r="BK1241" s="2"/>
      <c r="BL1241" s="2"/>
      <c r="BM1241" s="2"/>
      <c r="BN1241" s="2"/>
      <c r="BO1241" s="2"/>
      <c r="BP1241" s="2"/>
      <c r="BQ1241" s="2"/>
      <c r="BR1241" s="12"/>
    </row>
    <row r="1242" spans="1:70" s="1" customFormat="1" x14ac:dyDescent="0.2">
      <c r="D1242" s="75"/>
      <c r="E1242" s="55"/>
      <c r="F1242" s="167"/>
      <c r="G1242" s="155"/>
      <c r="H1242" s="167"/>
      <c r="I1242" s="167"/>
      <c r="J1242" s="167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  <c r="BI1242" s="2"/>
      <c r="BJ1242" s="2"/>
      <c r="BK1242" s="2"/>
      <c r="BL1242" s="2"/>
      <c r="BM1242" s="2"/>
      <c r="BN1242" s="2"/>
      <c r="BO1242" s="2"/>
      <c r="BP1242" s="2"/>
      <c r="BQ1242" s="2"/>
      <c r="BR1242" s="12"/>
    </row>
    <row r="1243" spans="1:70" s="1" customFormat="1" x14ac:dyDescent="0.2">
      <c r="D1243" s="75"/>
      <c r="E1243" s="55"/>
      <c r="F1243" s="167"/>
      <c r="G1243" s="155"/>
      <c r="H1243" s="167"/>
      <c r="I1243" s="167"/>
      <c r="J1243" s="167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  <c r="AZ1243" s="2"/>
      <c r="BA1243" s="2"/>
      <c r="BB1243" s="2"/>
      <c r="BC1243" s="2"/>
      <c r="BD1243" s="2"/>
      <c r="BE1243" s="2"/>
      <c r="BF1243" s="2"/>
      <c r="BG1243" s="2"/>
      <c r="BH1243" s="2"/>
      <c r="BI1243" s="2"/>
      <c r="BJ1243" s="2"/>
      <c r="BK1243" s="2"/>
      <c r="BL1243" s="2"/>
      <c r="BM1243" s="2"/>
      <c r="BN1243" s="2"/>
      <c r="BO1243" s="2"/>
      <c r="BP1243" s="2"/>
      <c r="BQ1243" s="2"/>
      <c r="BR1243" s="12"/>
    </row>
    <row r="1244" spans="1:70" s="1" customFormat="1" x14ac:dyDescent="0.2">
      <c r="D1244" s="75"/>
      <c r="E1244" s="55"/>
      <c r="F1244" s="167"/>
      <c r="G1244" s="155"/>
      <c r="H1244" s="167"/>
      <c r="I1244" s="167"/>
      <c r="J1244" s="167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  <c r="AZ1244" s="2"/>
      <c r="BA1244" s="2"/>
      <c r="BB1244" s="2"/>
      <c r="BC1244" s="2"/>
      <c r="BD1244" s="2"/>
      <c r="BE1244" s="2"/>
      <c r="BF1244" s="2"/>
      <c r="BG1244" s="2"/>
      <c r="BH1244" s="2"/>
      <c r="BI1244" s="2"/>
      <c r="BJ1244" s="2"/>
      <c r="BK1244" s="2"/>
      <c r="BL1244" s="2"/>
      <c r="BM1244" s="2"/>
      <c r="BN1244" s="2"/>
      <c r="BO1244" s="2"/>
      <c r="BP1244" s="2"/>
      <c r="BQ1244" s="2"/>
      <c r="BR1244" s="12"/>
    </row>
    <row r="1245" spans="1:70" s="1" customFormat="1" x14ac:dyDescent="0.2">
      <c r="D1245" s="75"/>
      <c r="E1245" s="55"/>
      <c r="F1245" s="167"/>
      <c r="G1245" s="155"/>
      <c r="H1245" s="167"/>
      <c r="I1245" s="167"/>
      <c r="J1245" s="167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  <c r="AZ1245" s="2"/>
      <c r="BA1245" s="2"/>
      <c r="BB1245" s="2"/>
      <c r="BC1245" s="2"/>
      <c r="BD1245" s="2"/>
      <c r="BE1245" s="2"/>
      <c r="BF1245" s="2"/>
      <c r="BG1245" s="2"/>
      <c r="BH1245" s="2"/>
      <c r="BI1245" s="2"/>
      <c r="BJ1245" s="2"/>
      <c r="BK1245" s="2"/>
      <c r="BL1245" s="2"/>
      <c r="BM1245" s="2"/>
      <c r="BN1245" s="2"/>
      <c r="BO1245" s="2"/>
      <c r="BP1245" s="2"/>
      <c r="BQ1245" s="2"/>
      <c r="BR1245" s="12"/>
    </row>
    <row r="1246" spans="1:70" x14ac:dyDescent="0.2">
      <c r="A1246" s="1"/>
      <c r="B1246" s="1"/>
      <c r="C1246" s="1"/>
      <c r="D1246" s="75"/>
      <c r="E1246" s="55"/>
    </row>
    <row r="1247" spans="1:70" x14ac:dyDescent="0.2">
      <c r="A1247" s="1"/>
      <c r="B1247" s="1"/>
      <c r="C1247" s="1"/>
      <c r="D1247" s="75"/>
      <c r="E1247" s="55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  <c r="AI1247" s="4"/>
      <c r="AJ1247" s="4"/>
      <c r="AK1247" s="4"/>
      <c r="AL1247" s="4"/>
      <c r="AM1247" s="4"/>
      <c r="AN1247" s="4"/>
      <c r="AO1247" s="4"/>
      <c r="AP1247" s="4"/>
      <c r="AQ1247" s="4"/>
      <c r="AR1247" s="4"/>
      <c r="AS1247" s="4"/>
      <c r="AT1247" s="4"/>
      <c r="AU1247" s="4"/>
      <c r="AV1247" s="4"/>
      <c r="AW1247" s="4"/>
      <c r="AX1247" s="4"/>
      <c r="AY1247" s="4"/>
      <c r="AZ1247" s="4"/>
      <c r="BA1247" s="4"/>
      <c r="BB1247" s="4"/>
      <c r="BC1247" s="4"/>
      <c r="BD1247" s="4"/>
      <c r="BE1247" s="4"/>
      <c r="BF1247" s="4"/>
      <c r="BG1247" s="4"/>
      <c r="BH1247" s="4"/>
      <c r="BI1247" s="4"/>
      <c r="BJ1247" s="4"/>
      <c r="BK1247" s="4"/>
      <c r="BL1247" s="4"/>
      <c r="BM1247" s="4"/>
      <c r="BN1247" s="4"/>
      <c r="BO1247" s="4"/>
      <c r="BP1247" s="4"/>
      <c r="BQ1247" s="4"/>
      <c r="BR1247" s="4"/>
    </row>
    <row r="1248" spans="1:70" x14ac:dyDescent="0.2">
      <c r="A1248" s="1"/>
      <c r="B1248" s="1"/>
      <c r="C1248" s="1"/>
      <c r="D1248" s="75"/>
      <c r="E1248" s="55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  <c r="AI1248" s="4"/>
      <c r="AJ1248" s="4"/>
      <c r="AK1248" s="4"/>
      <c r="AL1248" s="4"/>
      <c r="AM1248" s="4"/>
      <c r="AN1248" s="4"/>
      <c r="AO1248" s="4"/>
      <c r="AP1248" s="4"/>
      <c r="AQ1248" s="4"/>
      <c r="AR1248" s="4"/>
      <c r="AS1248" s="4"/>
      <c r="AT1248" s="4"/>
      <c r="AU1248" s="4"/>
      <c r="AV1248" s="4"/>
      <c r="AW1248" s="4"/>
      <c r="AX1248" s="4"/>
      <c r="AY1248" s="4"/>
      <c r="AZ1248" s="4"/>
      <c r="BA1248" s="4"/>
      <c r="BB1248" s="4"/>
      <c r="BC1248" s="4"/>
      <c r="BD1248" s="4"/>
      <c r="BE1248" s="4"/>
      <c r="BF1248" s="4"/>
      <c r="BG1248" s="4"/>
      <c r="BH1248" s="4"/>
      <c r="BI1248" s="4"/>
      <c r="BJ1248" s="4"/>
      <c r="BK1248" s="4"/>
      <c r="BL1248" s="4"/>
      <c r="BM1248" s="4"/>
      <c r="BN1248" s="4"/>
      <c r="BO1248" s="4"/>
      <c r="BP1248" s="4"/>
      <c r="BQ1248" s="4"/>
      <c r="BR1248" s="4"/>
    </row>
    <row r="1249" spans="1:70" x14ac:dyDescent="0.2">
      <c r="A1249" s="1"/>
      <c r="B1249" s="1"/>
      <c r="C1249" s="1"/>
      <c r="D1249" s="75"/>
      <c r="E1249" s="55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  <c r="AI1249" s="4"/>
      <c r="AJ1249" s="4"/>
      <c r="AK1249" s="4"/>
      <c r="AL1249" s="4"/>
      <c r="AM1249" s="4"/>
      <c r="AN1249" s="4"/>
      <c r="AO1249" s="4"/>
      <c r="AP1249" s="4"/>
      <c r="AQ1249" s="4"/>
      <c r="AR1249" s="4"/>
      <c r="AS1249" s="4"/>
      <c r="AT1249" s="4"/>
      <c r="AU1249" s="4"/>
      <c r="AV1249" s="4"/>
      <c r="AW1249" s="4"/>
      <c r="AX1249" s="4"/>
      <c r="AY1249" s="4"/>
      <c r="AZ1249" s="4"/>
      <c r="BA1249" s="4"/>
      <c r="BB1249" s="4"/>
      <c r="BC1249" s="4"/>
      <c r="BD1249" s="4"/>
      <c r="BE1249" s="4"/>
      <c r="BF1249" s="4"/>
      <c r="BG1249" s="4"/>
      <c r="BH1249" s="4"/>
      <c r="BI1249" s="4"/>
      <c r="BJ1249" s="4"/>
      <c r="BK1249" s="4"/>
      <c r="BL1249" s="4"/>
      <c r="BM1249" s="4"/>
      <c r="BN1249" s="4"/>
      <c r="BO1249" s="4"/>
      <c r="BP1249" s="4"/>
      <c r="BQ1249" s="4"/>
      <c r="BR1249" s="4"/>
    </row>
    <row r="1250" spans="1:70" x14ac:dyDescent="0.2">
      <c r="A1250" s="1"/>
      <c r="B1250" s="1"/>
      <c r="C1250" s="1"/>
      <c r="D1250" s="75"/>
      <c r="E1250" s="55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 s="4"/>
      <c r="AJ1250" s="4"/>
      <c r="AK1250" s="4"/>
      <c r="AL1250" s="4"/>
      <c r="AM1250" s="4"/>
      <c r="AN1250" s="4"/>
      <c r="AO1250" s="4"/>
      <c r="AP1250" s="4"/>
      <c r="AQ1250" s="4"/>
      <c r="AR1250" s="4"/>
      <c r="AS1250" s="4"/>
      <c r="AT1250" s="4"/>
      <c r="AU1250" s="4"/>
      <c r="AV1250" s="4"/>
      <c r="AW1250" s="4"/>
      <c r="AX1250" s="4"/>
      <c r="AY1250" s="4"/>
      <c r="AZ1250" s="4"/>
      <c r="BA1250" s="4"/>
      <c r="BB1250" s="4"/>
      <c r="BC1250" s="4"/>
      <c r="BD1250" s="4"/>
      <c r="BE1250" s="4"/>
      <c r="BF1250" s="4"/>
      <c r="BG1250" s="4"/>
      <c r="BH1250" s="4"/>
      <c r="BI1250" s="4"/>
      <c r="BJ1250" s="4"/>
      <c r="BK1250" s="4"/>
      <c r="BL1250" s="4"/>
      <c r="BM1250" s="4"/>
      <c r="BN1250" s="4"/>
      <c r="BO1250" s="4"/>
      <c r="BP1250" s="4"/>
      <c r="BQ1250" s="4"/>
      <c r="BR1250" s="4"/>
    </row>
    <row r="1251" spans="1:70" x14ac:dyDescent="0.2">
      <c r="A1251" s="1"/>
      <c r="B1251" s="1"/>
      <c r="C1251" s="1"/>
      <c r="D1251" s="75"/>
      <c r="E1251" s="55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  <c r="AI1251" s="4"/>
      <c r="AJ1251" s="4"/>
      <c r="AK1251" s="4"/>
      <c r="AL1251" s="4"/>
      <c r="AM1251" s="4"/>
      <c r="AN1251" s="4"/>
      <c r="AO1251" s="4"/>
      <c r="AP1251" s="4"/>
      <c r="AQ1251" s="4"/>
      <c r="AR1251" s="4"/>
      <c r="AS1251" s="4"/>
      <c r="AT1251" s="4"/>
      <c r="AU1251" s="4"/>
      <c r="AV1251" s="4"/>
      <c r="AW1251" s="4"/>
      <c r="AX1251" s="4"/>
      <c r="AY1251" s="4"/>
      <c r="AZ1251" s="4"/>
      <c r="BA1251" s="4"/>
      <c r="BB1251" s="4"/>
      <c r="BC1251" s="4"/>
      <c r="BD1251" s="4"/>
      <c r="BE1251" s="4"/>
      <c r="BF1251" s="4"/>
      <c r="BG1251" s="4"/>
      <c r="BH1251" s="4"/>
      <c r="BI1251" s="4"/>
      <c r="BJ1251" s="4"/>
      <c r="BK1251" s="4"/>
      <c r="BL1251" s="4"/>
      <c r="BM1251" s="4"/>
      <c r="BN1251" s="4"/>
      <c r="BO1251" s="4"/>
      <c r="BP1251" s="4"/>
      <c r="BQ1251" s="4"/>
      <c r="BR1251" s="4"/>
    </row>
    <row r="1252" spans="1:70" x14ac:dyDescent="0.2">
      <c r="A1252" s="1"/>
      <c r="B1252" s="1"/>
      <c r="C1252" s="1"/>
      <c r="D1252" s="75"/>
      <c r="E1252" s="55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  <c r="AI1252" s="4"/>
      <c r="AJ1252" s="4"/>
      <c r="AK1252" s="4"/>
      <c r="AL1252" s="4"/>
      <c r="AM1252" s="4"/>
      <c r="AN1252" s="4"/>
      <c r="AO1252" s="4"/>
      <c r="AP1252" s="4"/>
      <c r="AQ1252" s="4"/>
      <c r="AR1252" s="4"/>
      <c r="AS1252" s="4"/>
      <c r="AT1252" s="4"/>
      <c r="AU1252" s="4"/>
      <c r="AV1252" s="4"/>
      <c r="AW1252" s="4"/>
      <c r="AX1252" s="4"/>
      <c r="AY1252" s="4"/>
      <c r="AZ1252" s="4"/>
      <c r="BA1252" s="4"/>
      <c r="BB1252" s="4"/>
      <c r="BC1252" s="4"/>
      <c r="BD1252" s="4"/>
      <c r="BE1252" s="4"/>
      <c r="BF1252" s="4"/>
      <c r="BG1252" s="4"/>
      <c r="BH1252" s="4"/>
      <c r="BI1252" s="4"/>
      <c r="BJ1252" s="4"/>
      <c r="BK1252" s="4"/>
      <c r="BL1252" s="4"/>
      <c r="BM1252" s="4"/>
      <c r="BN1252" s="4"/>
      <c r="BO1252" s="4"/>
      <c r="BP1252" s="4"/>
      <c r="BQ1252" s="4"/>
      <c r="BR1252" s="4"/>
    </row>
  </sheetData>
  <sheetProtection algorithmName="SHA-512" hashValue="ZM+v7i7Fpe6NfnboZV0Diq3jQHh+6TZ1+pPuWLFUqzL3SEMoEQj8Wq5RGaE1RdmFvcU6H/d5hqkh0a1+Bxg2gg==" saltValue="mbgQ5oSL/RvwJORFK9Mf0Q==" spinCount="100000" sheet="1" objects="1" scenarios="1"/>
  <mergeCells count="187">
    <mergeCell ref="A767:E767"/>
    <mergeCell ref="A762:E762"/>
    <mergeCell ref="A760:E760"/>
    <mergeCell ref="A761:E761"/>
    <mergeCell ref="A766:E766"/>
    <mergeCell ref="A602:E602"/>
    <mergeCell ref="A441:E441"/>
    <mergeCell ref="A472:E472"/>
    <mergeCell ref="A533:E533"/>
    <mergeCell ref="A502:E502"/>
    <mergeCell ref="A758:E758"/>
    <mergeCell ref="A751:E751"/>
    <mergeCell ref="A748:E748"/>
    <mergeCell ref="A753:E753"/>
    <mergeCell ref="A745:E745"/>
    <mergeCell ref="A449:E449"/>
    <mergeCell ref="A582:E582"/>
    <mergeCell ref="A559:E559"/>
    <mergeCell ref="A567:E567"/>
    <mergeCell ref="A507:E507"/>
    <mergeCell ref="A518:E518"/>
    <mergeCell ref="A750:E750"/>
    <mergeCell ref="A744:E744"/>
    <mergeCell ref="A747:E747"/>
    <mergeCell ref="A770:E770"/>
    <mergeCell ref="A743:E743"/>
    <mergeCell ref="A756:B756"/>
    <mergeCell ref="A763:E763"/>
    <mergeCell ref="A764:E764"/>
    <mergeCell ref="A608:E608"/>
    <mergeCell ref="A629:E629"/>
    <mergeCell ref="A620:E620"/>
    <mergeCell ref="A575:E575"/>
    <mergeCell ref="A596:E596"/>
    <mergeCell ref="A599:E599"/>
    <mergeCell ref="A611:E611"/>
    <mergeCell ref="A614:E614"/>
    <mergeCell ref="A605:E605"/>
    <mergeCell ref="A759:E759"/>
    <mergeCell ref="A768:E768"/>
    <mergeCell ref="A765:E765"/>
    <mergeCell ref="A670:E670"/>
    <mergeCell ref="A757:E757"/>
    <mergeCell ref="A749:E749"/>
    <mergeCell ref="A754:E754"/>
    <mergeCell ref="A752:E752"/>
    <mergeCell ref="A755:E755"/>
    <mergeCell ref="A769:E769"/>
    <mergeCell ref="A746:E746"/>
    <mergeCell ref="A545:E545"/>
    <mergeCell ref="A617:E617"/>
    <mergeCell ref="A549:E549"/>
    <mergeCell ref="A483:E483"/>
    <mergeCell ref="A721:E721"/>
    <mergeCell ref="A707:E707"/>
    <mergeCell ref="A705:A706"/>
    <mergeCell ref="A639:A641"/>
    <mergeCell ref="A638:E638"/>
    <mergeCell ref="A642:E642"/>
    <mergeCell ref="A421:E421"/>
    <mergeCell ref="A465:E465"/>
    <mergeCell ref="A461:E461"/>
    <mergeCell ref="A455:E455"/>
    <mergeCell ref="A436:E436"/>
    <mergeCell ref="A423:E423"/>
    <mergeCell ref="A414:E414"/>
    <mergeCell ref="A730:E730"/>
    <mergeCell ref="A553:E553"/>
    <mergeCell ref="A479:E479"/>
    <mergeCell ref="A523:E523"/>
    <mergeCell ref="A500:E500"/>
    <mergeCell ref="A626:E626"/>
    <mergeCell ref="A635:E635"/>
    <mergeCell ref="A687:E687"/>
    <mergeCell ref="A645:E645"/>
    <mergeCell ref="A662:E662"/>
    <mergeCell ref="A623:E623"/>
    <mergeCell ref="A646:E646"/>
    <mergeCell ref="A632:E632"/>
    <mergeCell ref="A673:E673"/>
    <mergeCell ref="A419:E419"/>
    <mergeCell ref="A417:E417"/>
    <mergeCell ref="A245:E245"/>
    <mergeCell ref="A242:E242"/>
    <mergeCell ref="A294:E294"/>
    <mergeCell ref="A393:E393"/>
    <mergeCell ref="B287:E287"/>
    <mergeCell ref="A301:E301"/>
    <mergeCell ref="A246:A252"/>
    <mergeCell ref="A269:E269"/>
    <mergeCell ref="A380:E380"/>
    <mergeCell ref="A372:E372"/>
    <mergeCell ref="A253:E253"/>
    <mergeCell ref="A313:E313"/>
    <mergeCell ref="A344:E344"/>
    <mergeCell ref="A274:E274"/>
    <mergeCell ref="A389:E389"/>
    <mergeCell ref="A261:E261"/>
    <mergeCell ref="A277:E277"/>
    <mergeCell ref="A288:A293"/>
    <mergeCell ref="A336:E336"/>
    <mergeCell ref="A338:E338"/>
    <mergeCell ref="A363:E363"/>
    <mergeCell ref="A310:E310"/>
    <mergeCell ref="B290:E290"/>
    <mergeCell ref="A315:E315"/>
    <mergeCell ref="A235:E235"/>
    <mergeCell ref="A167:A175"/>
    <mergeCell ref="A239:E239"/>
    <mergeCell ref="A162:E162"/>
    <mergeCell ref="A146:E146"/>
    <mergeCell ref="A182:E182"/>
    <mergeCell ref="A183:A185"/>
    <mergeCell ref="A221:E221"/>
    <mergeCell ref="A216:E216"/>
    <mergeCell ref="A187:A215"/>
    <mergeCell ref="A228:E228"/>
    <mergeCell ref="A186:E186"/>
    <mergeCell ref="A38:E38"/>
    <mergeCell ref="A52:E52"/>
    <mergeCell ref="A138:E138"/>
    <mergeCell ref="A142:E142"/>
    <mergeCell ref="A152:E152"/>
    <mergeCell ref="A166:E166"/>
    <mergeCell ref="B1:D1"/>
    <mergeCell ref="B2:D2"/>
    <mergeCell ref="B3:C3"/>
    <mergeCell ref="B5:C5"/>
    <mergeCell ref="B6:C6"/>
    <mergeCell ref="A11:B11"/>
    <mergeCell ref="A9:E9"/>
    <mergeCell ref="A10:E10"/>
    <mergeCell ref="A12:C12"/>
    <mergeCell ref="B4:C4"/>
    <mergeCell ref="D5:F5"/>
    <mergeCell ref="C7:D7"/>
    <mergeCell ref="A8:E8"/>
    <mergeCell ref="D12:E12"/>
    <mergeCell ref="A62:E62"/>
    <mergeCell ref="A42:E42"/>
    <mergeCell ref="A133:E133"/>
    <mergeCell ref="A59:A61"/>
    <mergeCell ref="A58:E58"/>
    <mergeCell ref="A55:E55"/>
    <mergeCell ref="A134:A137"/>
    <mergeCell ref="A115:E115"/>
    <mergeCell ref="A120:E120"/>
    <mergeCell ref="A123:E123"/>
    <mergeCell ref="A149:E149"/>
    <mergeCell ref="A176:E176"/>
    <mergeCell ref="A179:E179"/>
    <mergeCell ref="A63:E63"/>
    <mergeCell ref="A13:E13"/>
    <mergeCell ref="A105:E105"/>
    <mergeCell ref="A109:E109"/>
    <mergeCell ref="A113:E113"/>
    <mergeCell ref="A23:E23"/>
    <mergeCell ref="A64:E64"/>
    <mergeCell ref="A74:E74"/>
    <mergeCell ref="A733:A739"/>
    <mergeCell ref="A741:E741"/>
    <mergeCell ref="A431:E431"/>
    <mergeCell ref="A541:E541"/>
    <mergeCell ref="A522:E522"/>
    <mergeCell ref="A426:E426"/>
    <mergeCell ref="A491:E491"/>
    <mergeCell ref="A514:E514"/>
    <mergeCell ref="A498:E498"/>
    <mergeCell ref="A487:E487"/>
    <mergeCell ref="A732:E732"/>
    <mergeCell ref="A589:E589"/>
    <mergeCell ref="A710:E710"/>
    <mergeCell ref="A708:A709"/>
    <mergeCell ref="A702:E702"/>
    <mergeCell ref="A703:A704"/>
    <mergeCell ref="A30:E30"/>
    <mergeCell ref="A334:E334"/>
    <mergeCell ref="A355:E355"/>
    <mergeCell ref="A381:A388"/>
    <mergeCell ref="A346:E346"/>
    <mergeCell ref="A412:E412"/>
    <mergeCell ref="A401:E401"/>
    <mergeCell ref="A337:E337"/>
    <mergeCell ref="A353:E353"/>
    <mergeCell ref="A409:E409"/>
    <mergeCell ref="A407:E407"/>
    <mergeCell ref="A399:E399"/>
  </mergeCells>
  <phoneticPr fontId="2" type="noConversion"/>
  <hyperlinks>
    <hyperlink ref="B4" r:id="rId1" display="Satu.kz https://blue-ocean-almaty.satu.kz/" xr:uid="{00000000-0004-0000-0000-000001000000}"/>
    <hyperlink ref="B4:C4" r:id="rId2" display="Satu.kz: https://blue-ocean-almaty.satu.kz/" xr:uid="{00000000-0004-0000-0000-000002000000}"/>
    <hyperlink ref="B6:C6" r:id="rId3" display="WEBSITE: http://www.bokaz.kz" xr:uid="{7000461C-2264-41CF-AE7C-ABDA1352E02B}"/>
  </hyperlinks>
  <printOptions horizontalCentered="1" verticalCentered="1"/>
  <pageMargins left="0.25" right="0.25" top="0.75" bottom="0.75" header="0.3" footer="0.3"/>
  <pageSetup paperSize="9" scale="60" fitToHeight="0" orientation="portrait" horizontalDpi="1200" verticalDpi="1200" r:id="rId4"/>
  <headerFooter alignWithMargins="0"/>
  <ignoredErrors>
    <ignoredError sqref="D68:D70 D276 D119 D129 D157:D159 D172 D590:D593 D231:D233 D576:D578 D272 D284 D343 D345 D354 D364:D368 D381:D385 D398 D406 D408 D416 D422 D424:D425 D275 D85:D90 D468:D471 D475:D478 D524:D527 D546:D548 D550:D552 D198 D201:D207 D270:D271 D562:D564 D585:D587 D379 D220 D570:D572 D199:D200 D136:D137 D314 D420 D91:D94 D482 D490 D495:D496 D534:D538 D542:D544 D554:D556 D640:D641 D720 D222:D226 D362 D351" twoDigitTextYear="1"/>
    <ignoredError sqref="D286 D647:D650 D131 D95 D39:D41 D50:D51 D53:D54 D61 D21:D22 D72:D73 D659:D661 D574 D580:D581 D594:D595 D742 D388 D371 D685" numberStoredAsText="1"/>
    <ignoredError sqref="F386" formula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Company>Blue Ocean Polymer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Blue Ocean</dc:creator>
  <cp:lastModifiedBy>BOKAZ 3 Trader</cp:lastModifiedBy>
  <cp:lastPrinted>2026-01-08T04:53:33Z</cp:lastPrinted>
  <dcterms:created xsi:type="dcterms:W3CDTF">2008-07-10T10:32:53Z</dcterms:created>
  <dcterms:modified xsi:type="dcterms:W3CDTF">2026-01-21T04:45:19Z</dcterms:modified>
</cp:coreProperties>
</file>